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20 June 2023 Reviews\"/>
    </mc:Choice>
  </mc:AlternateContent>
  <xr:revisionPtr revIDLastSave="0" documentId="13_ncr:1_{94135FD4-8777-4ED3-9B8B-AD0AB9D58EF7}" xr6:coauthVersionLast="47" xr6:coauthVersionMax="47" xr10:uidLastSave="{00000000-0000-0000-0000-000000000000}"/>
  <bookViews>
    <workbookView xWindow="-120" yWindow="-120" windowWidth="20730" windowHeight="11160" xr2:uid="{35CF61E3-017F-4F29-A959-3732739EC84E}"/>
  </bookViews>
  <sheets>
    <sheet name="RISK ASSESSMENT TOOL" sheetId="1" r:id="rId1"/>
    <sheet name="GUIDE OF RATING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 r="F9" i="1" l="1"/>
  <c r="F16" i="1"/>
  <c r="F11" i="1"/>
  <c r="F7" i="1"/>
  <c r="F17" i="1"/>
  <c r="F71" i="1"/>
  <c r="F72" i="1"/>
  <c r="F73" i="1"/>
  <c r="F74" i="1"/>
  <c r="F75" i="1"/>
  <c r="F70" i="1"/>
  <c r="F60" i="1"/>
  <c r="F61" i="1"/>
  <c r="F62" i="1"/>
  <c r="F63" i="1"/>
  <c r="F64" i="1"/>
  <c r="F65" i="1"/>
  <c r="F66" i="1"/>
  <c r="F59" i="1"/>
  <c r="E67" i="1" s="1"/>
  <c r="F48" i="1"/>
  <c r="F49" i="1"/>
  <c r="F50" i="1"/>
  <c r="F51" i="1"/>
  <c r="F52" i="1"/>
  <c r="F53" i="1"/>
  <c r="F54" i="1"/>
  <c r="F55" i="1"/>
  <c r="F47" i="1"/>
  <c r="F39" i="1"/>
  <c r="F40" i="1"/>
  <c r="F41" i="1"/>
  <c r="F42" i="1"/>
  <c r="F43" i="1"/>
  <c r="F38" i="1"/>
  <c r="F30" i="1"/>
  <c r="F31" i="1"/>
  <c r="F32" i="1"/>
  <c r="F33" i="1"/>
  <c r="F34" i="1"/>
  <c r="F29" i="1"/>
  <c r="E35" i="1" s="1"/>
  <c r="F18" i="1"/>
  <c r="F19" i="1"/>
  <c r="F20" i="1"/>
  <c r="F21" i="1"/>
  <c r="F22" i="1"/>
  <c r="F23" i="1"/>
  <c r="F24" i="1"/>
  <c r="F15" i="1"/>
  <c r="E12" i="1" l="1"/>
  <c r="E56" i="1"/>
  <c r="E76" i="1"/>
  <c r="E44" i="1"/>
  <c r="E25" i="1"/>
  <c r="E78" i="1" l="1"/>
</calcChain>
</file>

<file path=xl/sharedStrings.xml><?xml version="1.0" encoding="utf-8"?>
<sst xmlns="http://schemas.openxmlformats.org/spreadsheetml/2006/main" count="203" uniqueCount="156">
  <si>
    <t>BASIC RISK MANAGEMENT</t>
  </si>
  <si>
    <t>YES/NO</t>
  </si>
  <si>
    <t>COMMENTS (if any)</t>
  </si>
  <si>
    <t>01</t>
  </si>
  <si>
    <t>02</t>
  </si>
  <si>
    <t>03</t>
  </si>
  <si>
    <t>04</t>
  </si>
  <si>
    <t>05</t>
  </si>
  <si>
    <t>06</t>
  </si>
  <si>
    <t>07</t>
  </si>
  <si>
    <t>08</t>
  </si>
  <si>
    <t>09</t>
  </si>
  <si>
    <t>10</t>
  </si>
  <si>
    <t>11</t>
  </si>
  <si>
    <t>NO.</t>
  </si>
  <si>
    <t>High Risk NPOs: Only Faith Based Organisations (FBOs) &amp; Charities</t>
  </si>
  <si>
    <t>Donors:</t>
  </si>
  <si>
    <t>Beneficiaries:</t>
  </si>
  <si>
    <r>
      <t xml:space="preserve">Has the bank obtained assurance from the NPO that it </t>
    </r>
    <r>
      <rPr>
        <b/>
        <sz val="11"/>
        <color theme="1"/>
        <rFont val="Arial"/>
        <family val="2"/>
      </rPr>
      <t>conducts the necessary due diligence on its beneficiaries</t>
    </r>
    <r>
      <rPr>
        <sz val="11"/>
        <color theme="1"/>
        <rFont val="Arial"/>
        <family val="2"/>
      </rPr>
      <t xml:space="preserve"> to reduce risks of abuse?</t>
    </r>
  </si>
  <si>
    <r>
      <t xml:space="preserve">Does the NPO appear to have </t>
    </r>
    <r>
      <rPr>
        <b/>
        <sz val="11"/>
        <color theme="1"/>
        <rFont val="Arial"/>
        <family val="2"/>
      </rPr>
      <t>transactions with foreign donors</t>
    </r>
    <r>
      <rPr>
        <sz val="11"/>
        <color theme="1"/>
        <rFont val="Arial"/>
        <family val="2"/>
      </rPr>
      <t>?</t>
    </r>
  </si>
  <si>
    <r>
      <t xml:space="preserve">Has the bank obtained assurance from the NPO that it </t>
    </r>
    <r>
      <rPr>
        <b/>
        <sz val="11"/>
        <color theme="1"/>
        <rFont val="Arial"/>
        <family val="2"/>
      </rPr>
      <t>conducts the necessary due diligence</t>
    </r>
    <r>
      <rPr>
        <sz val="11"/>
        <color theme="1"/>
        <rFont val="Arial"/>
        <family val="2"/>
      </rPr>
      <t xml:space="preserve"> on its donors to reduce risks of abuse?</t>
    </r>
  </si>
  <si>
    <r>
      <t xml:space="preserve">If No Board, is there a Presence of Other </t>
    </r>
    <r>
      <rPr>
        <b/>
        <sz val="11"/>
        <color theme="1"/>
        <rFont val="Arial"/>
        <family val="2"/>
      </rPr>
      <t>Similar Oversight Committee</t>
    </r>
  </si>
  <si>
    <r>
      <t xml:space="preserve">Does the bank have assurance that </t>
    </r>
    <r>
      <rPr>
        <b/>
        <sz val="11"/>
        <color theme="1"/>
        <rFont val="Arial"/>
        <family val="2"/>
      </rPr>
      <t xml:space="preserve">board members </t>
    </r>
    <r>
      <rPr>
        <sz val="11"/>
        <color theme="1"/>
        <rFont val="Arial"/>
        <family val="2"/>
      </rPr>
      <t>are fit &amp; proper?</t>
    </r>
  </si>
  <si>
    <r>
      <rPr>
        <b/>
        <sz val="11"/>
        <color theme="1"/>
        <rFont val="Arial"/>
        <family val="2"/>
      </rPr>
      <t>Presence of Board</t>
    </r>
    <r>
      <rPr>
        <sz val="11"/>
        <color theme="1"/>
        <rFont val="Arial"/>
        <family val="2"/>
      </rPr>
      <t xml:space="preserve"> (requirement for Section 21 Entities)</t>
    </r>
  </si>
  <si>
    <t>Diversion of funds:</t>
  </si>
  <si>
    <t>Abuse of NPO Program:</t>
  </si>
  <si>
    <r>
      <t xml:space="preserve">Does the NPO have a </t>
    </r>
    <r>
      <rPr>
        <b/>
        <sz val="11"/>
        <color theme="1"/>
        <rFont val="Arial"/>
        <family val="2"/>
      </rPr>
      <t>physical presence in Namibia</t>
    </r>
    <r>
      <rPr>
        <sz val="11"/>
        <color theme="1"/>
        <rFont val="Arial"/>
        <family val="2"/>
      </rPr>
      <t>?</t>
    </r>
  </si>
  <si>
    <r>
      <t xml:space="preserve">Is the NPO </t>
    </r>
    <r>
      <rPr>
        <b/>
        <sz val="11"/>
        <color theme="1"/>
        <rFont val="Arial"/>
        <family val="2"/>
      </rPr>
      <t>registered as a section 21</t>
    </r>
    <r>
      <rPr>
        <sz val="11"/>
        <color theme="1"/>
        <rFont val="Arial"/>
        <family val="2"/>
      </rPr>
      <t xml:space="preserve"> entity as per the Companies' Act?</t>
    </r>
  </si>
  <si>
    <r>
      <rPr>
        <b/>
        <sz val="11"/>
        <color theme="1"/>
        <rFont val="Arial"/>
        <family val="2"/>
      </rPr>
      <t xml:space="preserve">Licensed and registered with a prudential authority </t>
    </r>
    <r>
      <rPr>
        <sz val="11"/>
        <color theme="1"/>
        <rFont val="Arial"/>
        <family val="2"/>
      </rPr>
      <t>(Charities are required to register with Social Services Dept in Min of Health as per the Welfare Act. There is no known licensing authority for Faith Based Organisations)</t>
    </r>
  </si>
  <si>
    <r>
      <t xml:space="preserve">Is the NPO </t>
    </r>
    <r>
      <rPr>
        <b/>
        <sz val="11"/>
        <color theme="1"/>
        <rFont val="Arial"/>
        <family val="2"/>
      </rPr>
      <t>registered with the FIC?</t>
    </r>
  </si>
  <si>
    <r>
      <t xml:space="preserve">Has the bank </t>
    </r>
    <r>
      <rPr>
        <b/>
        <sz val="11"/>
        <color theme="1"/>
        <rFont val="Arial"/>
        <family val="2"/>
      </rPr>
      <t xml:space="preserve">identified the founder(s) </t>
    </r>
    <r>
      <rPr>
        <sz val="11"/>
        <color theme="1"/>
        <rFont val="Arial"/>
        <family val="2"/>
      </rPr>
      <t>of the NPO?</t>
    </r>
  </si>
  <si>
    <r>
      <t>Does the bank have assurance that such</t>
    </r>
    <r>
      <rPr>
        <b/>
        <sz val="11"/>
        <color theme="1"/>
        <rFont val="Arial"/>
        <family val="2"/>
      </rPr>
      <t xml:space="preserve"> founder(s) are fit &amp; proper?</t>
    </r>
  </si>
  <si>
    <r>
      <t xml:space="preserve">Does the bank have assurance that such </t>
    </r>
    <r>
      <rPr>
        <b/>
        <sz val="11"/>
        <color theme="1"/>
        <rFont val="Arial"/>
        <family val="2"/>
      </rPr>
      <t>Oversight Committee Members are fit &amp; proper?</t>
    </r>
  </si>
  <si>
    <r>
      <t xml:space="preserve">Has the Bank identified the </t>
    </r>
    <r>
      <rPr>
        <b/>
        <sz val="11"/>
        <color theme="1"/>
        <rFont val="Arial"/>
        <family val="2"/>
      </rPr>
      <t>persons managing the NPO (Executive Managers etc)?</t>
    </r>
  </si>
  <si>
    <r>
      <t xml:space="preserve">Has the Bank obtained </t>
    </r>
    <r>
      <rPr>
        <b/>
        <sz val="11"/>
        <color theme="1"/>
        <rFont val="Arial"/>
        <family val="2"/>
      </rPr>
      <t>assurance that such persons are fit &amp; proper?</t>
    </r>
  </si>
  <si>
    <r>
      <t xml:space="preserve">Has the Bank </t>
    </r>
    <r>
      <rPr>
        <b/>
        <sz val="11"/>
        <color theme="1"/>
        <rFont val="Arial"/>
        <family val="2"/>
      </rPr>
      <t>obtained assurance that such persons are duly authorised</t>
    </r>
    <r>
      <rPr>
        <sz val="11"/>
        <color theme="1"/>
        <rFont val="Arial"/>
        <family val="2"/>
      </rPr>
      <t xml:space="preserve"> to assume such banking responsibilities on behalf of the NPO?</t>
    </r>
  </si>
  <si>
    <r>
      <t>Has the Bank obtained assurance that such persons are</t>
    </r>
    <r>
      <rPr>
        <b/>
        <sz val="11"/>
        <color theme="1"/>
        <rFont val="Arial"/>
        <family val="2"/>
      </rPr>
      <t xml:space="preserve"> fit &amp; proper?</t>
    </r>
  </si>
  <si>
    <t>Threats:</t>
  </si>
  <si>
    <t>From the bank's internal TF risk assessment, please assess the following:</t>
  </si>
  <si>
    <t>A.</t>
  </si>
  <si>
    <t>B.</t>
  </si>
  <si>
    <t>African religion</t>
  </si>
  <si>
    <t>Buddhism</t>
  </si>
  <si>
    <t>Christianity</t>
  </si>
  <si>
    <t>Hinduism</t>
  </si>
  <si>
    <t>Judaism</t>
  </si>
  <si>
    <t>Paganism</t>
  </si>
  <si>
    <r>
      <t xml:space="preserve">Are </t>
    </r>
    <r>
      <rPr>
        <b/>
        <sz val="11"/>
        <color theme="1"/>
        <rFont val="Arial"/>
        <family val="2"/>
      </rPr>
      <t xml:space="preserve">board members, or oversight committee members </t>
    </r>
    <r>
      <rPr>
        <sz val="11"/>
        <color theme="1"/>
        <rFont val="Arial"/>
        <family val="2"/>
      </rPr>
      <t>part of sanctions screening mechanisms of the bank? (this would mean their names are part of the bank's sanctions screening database …)</t>
    </r>
  </si>
  <si>
    <r>
      <t xml:space="preserve">Does the NPO </t>
    </r>
    <r>
      <rPr>
        <b/>
        <sz val="11"/>
        <color theme="1"/>
        <rFont val="Arial"/>
        <family val="2"/>
      </rPr>
      <t xml:space="preserve">understand its CTF responsibilities </t>
    </r>
    <r>
      <rPr>
        <sz val="11"/>
        <color theme="1"/>
        <rFont val="Arial"/>
        <family val="2"/>
      </rPr>
      <t>to prevent exposure to TF as per the FIA?</t>
    </r>
  </si>
  <si>
    <r>
      <t xml:space="preserve">From the bank's risk assessment (consideration of NPO management structure, disbursment of funds, internal controls etc), does the NPO have </t>
    </r>
    <r>
      <rPr>
        <b/>
        <sz val="11"/>
        <color theme="1"/>
        <rFont val="Arial"/>
        <family val="2"/>
      </rPr>
      <t>measures to ensure its programs are not diverted or directed to advance or support terrorist activities?</t>
    </r>
  </si>
  <si>
    <r>
      <t xml:space="preserve">Are such donors in any way </t>
    </r>
    <r>
      <rPr>
        <b/>
        <sz val="11"/>
        <color theme="1"/>
        <rFont val="Arial"/>
        <family val="2"/>
      </rPr>
      <t>linked to</t>
    </r>
    <r>
      <rPr>
        <sz val="11"/>
        <color theme="1"/>
        <rFont val="Arial"/>
        <family val="2"/>
      </rPr>
      <t xml:space="preserve"> countries regarded as </t>
    </r>
    <r>
      <rPr>
        <b/>
        <sz val="11"/>
        <color theme="1"/>
        <rFont val="Arial"/>
        <family val="2"/>
      </rPr>
      <t>high risk for terrorism or conflict zones?</t>
    </r>
  </si>
  <si>
    <r>
      <t xml:space="preserve">Are such donors </t>
    </r>
    <r>
      <rPr>
        <b/>
        <sz val="11"/>
        <color theme="1"/>
        <rFont val="Arial"/>
        <family val="2"/>
      </rPr>
      <t>linked to terrorist groupings</t>
    </r>
    <r>
      <rPr>
        <sz val="11"/>
        <color theme="1"/>
        <rFont val="Arial"/>
        <family val="2"/>
      </rPr>
      <t>- in any way?</t>
    </r>
  </si>
  <si>
    <r>
      <t>From its</t>
    </r>
    <r>
      <rPr>
        <b/>
        <sz val="11"/>
        <color theme="1"/>
        <rFont val="Arial"/>
        <family val="2"/>
      </rPr>
      <t xml:space="preserve"> transacting behaviour</t>
    </r>
    <r>
      <rPr>
        <sz val="11"/>
        <color theme="1"/>
        <rFont val="Arial"/>
        <family val="2"/>
      </rPr>
      <t xml:space="preserve"> with the bank, does the NPO appear to have transactions with </t>
    </r>
    <r>
      <rPr>
        <b/>
        <sz val="11"/>
        <color theme="1"/>
        <rFont val="Arial"/>
        <family val="2"/>
      </rPr>
      <t>foreign beneficiaries?</t>
    </r>
  </si>
  <si>
    <r>
      <t>From its</t>
    </r>
    <r>
      <rPr>
        <b/>
        <sz val="11"/>
        <color theme="1"/>
        <rFont val="Arial"/>
        <family val="2"/>
      </rPr>
      <t xml:space="preserve"> incorporation documents and other information</t>
    </r>
    <r>
      <rPr>
        <sz val="11"/>
        <color theme="1"/>
        <rFont val="Arial"/>
        <family val="2"/>
      </rPr>
      <t xml:space="preserve"> (e.g media reports), does the NPO appear to have transactions with </t>
    </r>
    <r>
      <rPr>
        <b/>
        <sz val="11"/>
        <color theme="1"/>
        <rFont val="Arial"/>
        <family val="2"/>
      </rPr>
      <t>foreign beneficiaries?</t>
    </r>
  </si>
  <si>
    <r>
      <t xml:space="preserve">Are such beneficiaries in any way </t>
    </r>
    <r>
      <rPr>
        <b/>
        <sz val="11"/>
        <color theme="1"/>
        <rFont val="Arial"/>
        <family val="2"/>
      </rPr>
      <t>linked to</t>
    </r>
    <r>
      <rPr>
        <sz val="11"/>
        <color theme="1"/>
        <rFont val="Arial"/>
        <family val="2"/>
      </rPr>
      <t xml:space="preserve"> </t>
    </r>
    <r>
      <rPr>
        <b/>
        <sz val="11"/>
        <color theme="1"/>
        <rFont val="Arial"/>
        <family val="2"/>
      </rPr>
      <t>terrorist groupings?</t>
    </r>
  </si>
  <si>
    <r>
      <t xml:space="preserve">Are such beneficiaries in any way </t>
    </r>
    <r>
      <rPr>
        <b/>
        <sz val="11"/>
        <color theme="1"/>
        <rFont val="Arial"/>
        <family val="2"/>
      </rPr>
      <t xml:space="preserve">linked to </t>
    </r>
    <r>
      <rPr>
        <sz val="11"/>
        <color theme="1"/>
        <rFont val="Arial"/>
        <family val="2"/>
      </rPr>
      <t xml:space="preserve">countries regarded as </t>
    </r>
    <r>
      <rPr>
        <b/>
        <sz val="11"/>
        <color theme="1"/>
        <rFont val="Arial"/>
        <family val="2"/>
      </rPr>
      <t>high risk</t>
    </r>
    <r>
      <rPr>
        <sz val="11"/>
        <color theme="1"/>
        <rFont val="Arial"/>
        <family val="2"/>
      </rPr>
      <t xml:space="preserve"> for terrorism or conflict zones?</t>
    </r>
  </si>
  <si>
    <t>Assess NPO Vulnerability Levels as per Below:</t>
  </si>
  <si>
    <r>
      <t xml:space="preserve">Is the NPO subjected to </t>
    </r>
    <r>
      <rPr>
        <b/>
        <sz val="11"/>
        <color theme="1"/>
        <rFont val="Arial"/>
        <family val="2"/>
      </rPr>
      <t>audits periodically?</t>
    </r>
  </si>
  <si>
    <r>
      <t xml:space="preserve">Is the NPO </t>
    </r>
    <r>
      <rPr>
        <b/>
        <sz val="11"/>
        <color theme="1"/>
        <rFont val="Arial"/>
        <family val="2"/>
      </rPr>
      <t>maintaining accounting records?</t>
    </r>
  </si>
  <si>
    <r>
      <t xml:space="preserve">Are there mechanisms to </t>
    </r>
    <r>
      <rPr>
        <b/>
        <sz val="11"/>
        <color theme="1"/>
        <rFont val="Arial"/>
        <family val="2"/>
      </rPr>
      <t>prevent dealing with anonymous donors?</t>
    </r>
  </si>
  <si>
    <r>
      <t xml:space="preserve">Does the NPO make use of </t>
    </r>
    <r>
      <rPr>
        <b/>
        <sz val="11"/>
        <color theme="1"/>
        <rFont val="Arial"/>
        <family val="2"/>
      </rPr>
      <t>Virtual Assets</t>
    </r>
    <r>
      <rPr>
        <sz val="11"/>
        <color theme="1"/>
        <rFont val="Arial"/>
        <family val="2"/>
      </rPr>
      <t>, based on open source information and transactions with the bank?</t>
    </r>
  </si>
  <si>
    <r>
      <t xml:space="preserve">If yes to the above, does the NPO have mechanisms to </t>
    </r>
    <r>
      <rPr>
        <b/>
        <sz val="11"/>
        <color theme="1"/>
        <rFont val="Arial"/>
        <family val="2"/>
      </rPr>
      <t>manage risks related to Virtual Assets?</t>
    </r>
  </si>
  <si>
    <r>
      <t xml:space="preserve">Does the NPO </t>
    </r>
    <r>
      <rPr>
        <b/>
        <sz val="11"/>
        <color theme="1"/>
        <rFont val="Arial"/>
        <family val="2"/>
      </rPr>
      <t>accept donations in cash or outside the formal financial system (banks)?</t>
    </r>
  </si>
  <si>
    <r>
      <t xml:space="preserve">Is the NPO </t>
    </r>
    <r>
      <rPr>
        <b/>
        <sz val="11"/>
        <color theme="1"/>
        <rFont val="Arial"/>
        <family val="2"/>
      </rPr>
      <t>part of a self-regulatory body</t>
    </r>
    <r>
      <rPr>
        <sz val="11"/>
        <color theme="1"/>
        <rFont val="Arial"/>
        <family val="2"/>
      </rPr>
      <t xml:space="preserve"> (e.g the Council of Churches in Namibia etc)?</t>
    </r>
  </si>
  <si>
    <r>
      <t xml:space="preserve">If yes, does association to such self-regulatory body </t>
    </r>
    <r>
      <rPr>
        <b/>
        <sz val="11"/>
        <color theme="1"/>
        <rFont val="Arial"/>
        <family val="2"/>
      </rPr>
      <t>require NPO to implement controls</t>
    </r>
    <r>
      <rPr>
        <sz val="11"/>
        <color theme="1"/>
        <rFont val="Arial"/>
        <family val="2"/>
      </rPr>
      <t xml:space="preserve"> which can mitigate against abuse of NPO programs and TF in particular?</t>
    </r>
  </si>
  <si>
    <r>
      <t xml:space="preserve">Is the NPO able to duly implement </t>
    </r>
    <r>
      <rPr>
        <b/>
        <sz val="11"/>
        <color theme="1"/>
        <rFont val="Arial"/>
        <family val="2"/>
      </rPr>
      <t>Targeted Financial Sanctions with donors?</t>
    </r>
    <r>
      <rPr>
        <sz val="11"/>
        <color theme="1"/>
        <rFont val="Arial"/>
        <family val="2"/>
      </rPr>
      <t xml:space="preserve"> … In particular screening of clients against sanctions lists, ability to freeze assets without delay and further prohibition?</t>
    </r>
  </si>
  <si>
    <r>
      <t xml:space="preserve">Is the NPO able to duly implement </t>
    </r>
    <r>
      <rPr>
        <b/>
        <sz val="11"/>
        <color theme="1"/>
        <rFont val="Arial"/>
        <family val="2"/>
      </rPr>
      <t>Targeted Financial Sanctions with beneficiaries?</t>
    </r>
    <r>
      <rPr>
        <sz val="11"/>
        <color theme="1"/>
        <rFont val="Arial"/>
        <family val="2"/>
      </rPr>
      <t xml:space="preserve"> … In particular screening of clients against sanctions lists, ability to freeze assets without delay and further prohibition?</t>
    </r>
  </si>
  <si>
    <t>Overall Threat Level</t>
  </si>
  <si>
    <r>
      <t xml:space="preserve">From the bank's risk assessment (consideration of management structure, controls related to disbursment of funds etc), does the NPO have </t>
    </r>
    <r>
      <rPr>
        <b/>
        <sz val="11"/>
        <color theme="1"/>
        <rFont val="Arial"/>
        <family val="2"/>
      </rPr>
      <t>measures to ensure funds are not diverted</t>
    </r>
    <r>
      <rPr>
        <sz val="11"/>
        <color theme="1"/>
        <rFont val="Arial"/>
        <family val="2"/>
      </rPr>
      <t xml:space="preserve"> to support terrorist activities?</t>
    </r>
  </si>
  <si>
    <t>11.1.1</t>
  </si>
  <si>
    <t>11.1.2</t>
  </si>
  <si>
    <t>11.1.3</t>
  </si>
  <si>
    <t>11.1.4</t>
  </si>
  <si>
    <t>11.1.5</t>
  </si>
  <si>
    <t>11.1.6</t>
  </si>
  <si>
    <t>11.2.1</t>
  </si>
  <si>
    <t>11.2.2</t>
  </si>
  <si>
    <t>11.2.3</t>
  </si>
  <si>
    <t>11.2.4</t>
  </si>
  <si>
    <t>11.2.5</t>
  </si>
  <si>
    <t>11.2.6</t>
  </si>
  <si>
    <t>11.3.1</t>
  </si>
  <si>
    <t>11.3.2</t>
  </si>
  <si>
    <t>11.3.3</t>
  </si>
  <si>
    <t>11.3.4</t>
  </si>
  <si>
    <t>11.3.5</t>
  </si>
  <si>
    <t>11.3.6</t>
  </si>
  <si>
    <t>11.3.7</t>
  </si>
  <si>
    <t>11.3.8</t>
  </si>
  <si>
    <t>11.3.9</t>
  </si>
  <si>
    <t>11.4.1</t>
  </si>
  <si>
    <t>11.4.2</t>
  </si>
  <si>
    <t>11.4.3</t>
  </si>
  <si>
    <t>11.4.4</t>
  </si>
  <si>
    <t>11.4.5</t>
  </si>
  <si>
    <t>11.4.6</t>
  </si>
  <si>
    <t>11.4.7</t>
  </si>
  <si>
    <t>11.4.8</t>
  </si>
  <si>
    <t>11.5.1</t>
  </si>
  <si>
    <t>11.5.2</t>
  </si>
  <si>
    <t>11.5.3</t>
  </si>
  <si>
    <t>11.5.4</t>
  </si>
  <si>
    <t>11.5.5</t>
  </si>
  <si>
    <t>11.5.6</t>
  </si>
  <si>
    <t>The risk assessment should duly consider additional variables (in addition to the above) against which to conduct the activity. FIC Guidance Notes 12 and 13, available on the FIC website can avail additional information to consider.</t>
  </si>
  <si>
    <t>Overall Vulnerability: Donors</t>
  </si>
  <si>
    <t>Overall Vulnerability: Abuse of NPO Programs</t>
  </si>
  <si>
    <t>Overall Vulnerability: Diversion of Funds</t>
  </si>
  <si>
    <t>OVERALL RISK LEVEL (TOTAL THREATS + VULNERABILITIES)</t>
  </si>
  <si>
    <t>Overall Vulnerability: Governance framework</t>
  </si>
  <si>
    <t>Overall Vulnerability: Beneficiaries</t>
  </si>
  <si>
    <t>NATURE OF ASSURANCE/PROOF OBTAINED</t>
  </si>
  <si>
    <t>Yes</t>
  </si>
  <si>
    <t>No</t>
  </si>
  <si>
    <t>High</t>
  </si>
  <si>
    <t>Medium High</t>
  </si>
  <si>
    <t>Medium Low</t>
  </si>
  <si>
    <t>Low</t>
  </si>
  <si>
    <t>No = Red</t>
  </si>
  <si>
    <r>
      <t xml:space="preserve">Has the Bank identified (CDD) </t>
    </r>
    <r>
      <rPr>
        <b/>
        <sz val="11"/>
        <color theme="1"/>
        <rFont val="Arial"/>
        <family val="2"/>
      </rPr>
      <t>persons entrusted with managing the bank account of the NPO?</t>
    </r>
  </si>
  <si>
    <t>Yes = Red*</t>
  </si>
  <si>
    <r>
      <t xml:space="preserve">Does the NPO disburse or avail benefits etc in </t>
    </r>
    <r>
      <rPr>
        <b/>
        <sz val="11"/>
        <color theme="1"/>
        <rFont val="Arial"/>
        <family val="2"/>
      </rPr>
      <t>cash or outside the formal financial system</t>
    </r>
    <r>
      <rPr>
        <sz val="11"/>
        <color theme="1"/>
        <rFont val="Arial"/>
        <family val="2"/>
      </rPr>
      <t xml:space="preserve"> (banks)?</t>
    </r>
  </si>
  <si>
    <t>VULNERABILITY LEVEL (High, Medium High, Medium, Medium Low, Low, Very Low)</t>
  </si>
  <si>
    <r>
      <t xml:space="preserve">Does the NPO have </t>
    </r>
    <r>
      <rPr>
        <b/>
        <sz val="11"/>
        <color theme="1"/>
        <rFont val="Arial"/>
        <family val="2"/>
      </rPr>
      <t xml:space="preserve">delivery verification controls </t>
    </r>
    <r>
      <rPr>
        <sz val="11"/>
        <color theme="1"/>
        <rFont val="Arial"/>
        <family val="2"/>
      </rPr>
      <t>to help gain assurance that beneficiaries do not abuse its services or donations?</t>
    </r>
  </si>
  <si>
    <r>
      <t xml:space="preserve">Is the NPO, as an entity, </t>
    </r>
    <r>
      <rPr>
        <b/>
        <sz val="11"/>
        <color theme="1"/>
        <rFont val="Arial"/>
        <family val="2"/>
      </rPr>
      <t>subjected to screening against sanctions list</t>
    </r>
    <r>
      <rPr>
        <sz val="11"/>
        <color theme="1"/>
        <rFont val="Arial"/>
        <family val="2"/>
      </rPr>
      <t xml:space="preserve"> by the bank?</t>
    </r>
  </si>
  <si>
    <r>
      <t xml:space="preserve">Are the NPOs' </t>
    </r>
    <r>
      <rPr>
        <b/>
        <sz val="11"/>
        <color theme="1"/>
        <rFont val="Arial"/>
        <family val="2"/>
      </rPr>
      <t xml:space="preserve">executive managers </t>
    </r>
    <r>
      <rPr>
        <sz val="11"/>
        <color theme="1"/>
        <rFont val="Arial"/>
        <family val="2"/>
      </rPr>
      <t xml:space="preserve">part of the </t>
    </r>
    <r>
      <rPr>
        <b/>
        <sz val="11"/>
        <color theme="1"/>
        <rFont val="Arial"/>
        <family val="2"/>
      </rPr>
      <t xml:space="preserve">sanctions screening mechanisms of the bank? </t>
    </r>
    <r>
      <rPr>
        <sz val="11"/>
        <color theme="1"/>
        <rFont val="Arial"/>
        <family val="2"/>
      </rPr>
      <t>(this would mean their names are part of the sanctions screening database of the bank …)</t>
    </r>
  </si>
  <si>
    <r>
      <t xml:space="preserve">Are the </t>
    </r>
    <r>
      <rPr>
        <b/>
        <sz val="11"/>
        <color theme="1"/>
        <rFont val="Arial"/>
        <family val="2"/>
      </rPr>
      <t xml:space="preserve">persons authorised to transact </t>
    </r>
    <r>
      <rPr>
        <sz val="11"/>
        <color theme="1"/>
        <rFont val="Arial"/>
        <family val="2"/>
      </rPr>
      <t xml:space="preserve">on the NPOs' behalf, with the bank, subjected to </t>
    </r>
    <r>
      <rPr>
        <b/>
        <sz val="11"/>
        <color theme="1"/>
        <rFont val="Arial"/>
        <family val="2"/>
      </rPr>
      <t>sanctions screening whenever such lists are updated?</t>
    </r>
    <r>
      <rPr>
        <sz val="11"/>
        <color theme="1"/>
        <rFont val="Arial"/>
        <family val="2"/>
      </rPr>
      <t xml:space="preserve"> (this would mean their names are part of the sanctions screening database of the bank …)</t>
    </r>
  </si>
  <si>
    <r>
      <t xml:space="preserve">Does the NPO have </t>
    </r>
    <r>
      <rPr>
        <b/>
        <sz val="11"/>
        <color theme="1"/>
        <rFont val="Arial"/>
        <family val="2"/>
      </rPr>
      <t>any association, links to known terrorist organisations/terrorists etc?</t>
    </r>
    <r>
      <rPr>
        <sz val="11"/>
        <color theme="1"/>
        <rFont val="Arial"/>
        <family val="2"/>
      </rPr>
      <t xml:space="preserve"> Consider verifying with UNSC, OFAC and any other sanctions lists.</t>
    </r>
  </si>
  <si>
    <r>
      <t xml:space="preserve">From what you know about the NPO, is there potential/risk of the NPO's supporters, members, leaders and associates participating in, advocating for, or advancing any form of </t>
    </r>
    <r>
      <rPr>
        <b/>
        <sz val="11"/>
        <color theme="1"/>
        <rFont val="Arial"/>
        <family val="2"/>
      </rPr>
      <t>extremist ideologies or radicalization which may contribute to terrorism?</t>
    </r>
  </si>
  <si>
    <t>Irrelevant</t>
  </si>
  <si>
    <t>YES = GREEN / NO = RED / Irrelevant = White</t>
  </si>
  <si>
    <t>Indicator</t>
  </si>
  <si>
    <t>Score</t>
  </si>
  <si>
    <t>Very Low/Irrelevant</t>
  </si>
  <si>
    <t>Medium</t>
  </si>
  <si>
    <t>AA.</t>
  </si>
  <si>
    <t>Inherent Vulnerabilities (Know Your NPO &amp; NRA Outcomes)</t>
  </si>
  <si>
    <r>
      <rPr>
        <b/>
        <sz val="11"/>
        <color theme="1"/>
        <rFont val="Arial"/>
        <family val="2"/>
      </rPr>
      <t>Select the type of FBO</t>
    </r>
    <r>
      <rPr>
        <sz val="11"/>
        <color theme="1"/>
        <rFont val="Arial"/>
        <family val="2"/>
      </rPr>
      <t xml:space="preserve"> (The inherent risk level from NRA will reflect in column E)</t>
    </r>
  </si>
  <si>
    <r>
      <rPr>
        <b/>
        <sz val="11"/>
        <color theme="1"/>
        <rFont val="Arial"/>
        <family val="2"/>
      </rPr>
      <t>Does the FBO also offer charitable services?</t>
    </r>
    <r>
      <rPr>
        <sz val="11"/>
        <color theme="1"/>
        <rFont val="Arial"/>
        <family val="2"/>
      </rPr>
      <t xml:space="preserve"> (If yes, select risk level of such charities in column E)</t>
    </r>
  </si>
  <si>
    <r>
      <rPr>
        <b/>
        <sz val="11"/>
        <color theme="1"/>
        <rFont val="Arial"/>
        <family val="2"/>
      </rPr>
      <t>Is the NPO a Charity?</t>
    </r>
    <r>
      <rPr>
        <sz val="11"/>
        <color theme="1"/>
        <rFont val="Arial"/>
        <family val="2"/>
      </rPr>
      <t xml:space="preserve"> (If yes, the inherent risk level from NRA will reflect in column E)</t>
    </r>
  </si>
  <si>
    <t>SELECT</t>
  </si>
  <si>
    <t>SCORE</t>
  </si>
  <si>
    <t>Scores</t>
  </si>
  <si>
    <t>Inherent Risk Level</t>
  </si>
  <si>
    <t>Education</t>
  </si>
  <si>
    <t>Low Risk - NRA outcomes</t>
  </si>
  <si>
    <t>Health</t>
  </si>
  <si>
    <t>Housing</t>
  </si>
  <si>
    <t>Social services</t>
  </si>
  <si>
    <t>High Risk - NRA outcomes</t>
  </si>
  <si>
    <t>Others</t>
  </si>
  <si>
    <t>Islam</t>
  </si>
  <si>
    <t>Islam - (NB: Namibia's NRA, trends and typology report and international trends shows radical and extremist ideologies present highest level of risks. FIC thus emphasizes that care should be taken not to undermine legitimate Islamic activities. Legitimate Islamic activities shoudl be duly respected. Institutions have a responsibility to identify the false ideologies terrorists try to associate with Legitimate Islamic activities. This is the primary reason for Islam inherently carrying a higher TF rate in risk assessments)</t>
  </si>
  <si>
    <t>NPO RISK ASSESSMENT TOOL</t>
  </si>
  <si>
    <t>FBOs</t>
  </si>
  <si>
    <t>Charities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</si>
</sst>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Arial"/>
      <family val="2"/>
    </font>
    <font>
      <b/>
      <sz val="11"/>
      <color theme="1"/>
      <name val="Arial"/>
      <family val="2"/>
    </font>
    <font>
      <b/>
      <sz val="14"/>
      <color theme="1"/>
      <name val="Arial"/>
      <family val="2"/>
    </font>
    <font>
      <sz val="8"/>
      <name val="Calibri"/>
      <family val="2"/>
      <scheme val="minor"/>
    </font>
  </fonts>
  <fills count="3">
    <fill>
      <patternFill patternType="none"/>
    </fill>
    <fill>
      <patternFill patternType="gray125"/>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6">
    <xf numFmtId="0" fontId="0" fillId="0" borderId="0" xfId="0"/>
    <xf numFmtId="0" fontId="1" fillId="0" borderId="0" xfId="0" applyFont="1"/>
    <xf numFmtId="0" fontId="1" fillId="0" borderId="0" xfId="0" applyFont="1" applyAlignment="1">
      <alignment vertical="center" wrapText="1"/>
    </xf>
    <xf numFmtId="0" fontId="2" fillId="0" borderId="0" xfId="0" applyFont="1" applyAlignment="1">
      <alignment horizontal="center" vertical="center"/>
    </xf>
    <xf numFmtId="0" fontId="1" fillId="0" borderId="0" xfId="0" applyFont="1" applyAlignment="1">
      <alignment vertical="center"/>
    </xf>
    <xf numFmtId="0" fontId="0" fillId="0" borderId="0" xfId="0" applyAlignment="1">
      <alignment horizontal="center" vertical="center"/>
    </xf>
    <xf numFmtId="0" fontId="2" fillId="2" borderId="0" xfId="0" applyFont="1" applyFill="1"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xf numFmtId="0" fontId="2" fillId="0" borderId="1" xfId="0" applyFont="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1" fillId="2" borderId="1" xfId="0" applyFont="1" applyFill="1" applyBorder="1"/>
    <xf numFmtId="0" fontId="1" fillId="0" borderId="1" xfId="0" quotePrefix="1"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vertical="center"/>
    </xf>
    <xf numFmtId="0" fontId="1" fillId="0" borderId="1" xfId="0" quotePrefix="1" applyFont="1" applyBorder="1" applyAlignment="1">
      <alignment horizontal="center" vertical="center" wrapText="1"/>
    </xf>
    <xf numFmtId="0" fontId="1" fillId="0" borderId="1" xfId="0" applyFont="1" applyBorder="1" applyAlignment="1">
      <alignment wrapText="1"/>
    </xf>
    <xf numFmtId="0" fontId="2" fillId="0" borderId="1" xfId="0" applyFont="1" applyBorder="1" applyAlignment="1">
      <alignment wrapText="1"/>
    </xf>
    <xf numFmtId="0" fontId="1" fillId="2" borderId="1" xfId="0" applyFont="1" applyFill="1" applyBorder="1" applyAlignment="1">
      <alignment vertical="center" wrapText="1"/>
    </xf>
    <xf numFmtId="0" fontId="2" fillId="0" borderId="1" xfId="0" applyFont="1" applyBorder="1"/>
    <xf numFmtId="0" fontId="2" fillId="2" borderId="1" xfId="0" applyFont="1" applyFill="1" applyBorder="1" applyAlignment="1">
      <alignment vertical="center" wrapText="1"/>
    </xf>
    <xf numFmtId="0" fontId="2" fillId="2" borderId="1" xfId="0" applyFont="1" applyFill="1" applyBorder="1"/>
    <xf numFmtId="0" fontId="1" fillId="0" borderId="1" xfId="0" applyFont="1" applyBorder="1" applyProtection="1">
      <protection locked="0"/>
    </xf>
    <xf numFmtId="0" fontId="1" fillId="0" borderId="1" xfId="0" applyFont="1" applyBorder="1" applyAlignment="1" applyProtection="1">
      <alignment vertical="center"/>
      <protection locked="0"/>
    </xf>
    <xf numFmtId="0" fontId="1" fillId="0" borderId="1" xfId="0" applyFont="1" applyBorder="1" applyAlignment="1" applyProtection="1">
      <alignment vertical="center" wrapText="1"/>
      <protection locked="0"/>
    </xf>
    <xf numFmtId="0" fontId="2" fillId="0" borderId="1" xfId="0" applyFont="1" applyBorder="1" applyAlignment="1" applyProtection="1">
      <alignment vertical="center" wrapText="1"/>
      <protection hidden="1"/>
    </xf>
    <xf numFmtId="0" fontId="1" fillId="0" borderId="1" xfId="0" applyFont="1" applyBorder="1" applyProtection="1">
      <protection hidden="1"/>
    </xf>
    <xf numFmtId="0" fontId="1" fillId="0" borderId="1" xfId="0" applyFont="1" applyBorder="1" applyAlignment="1" applyProtection="1">
      <alignment vertical="center" wrapText="1"/>
      <protection hidden="1"/>
    </xf>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 fillId="0" borderId="0" xfId="0" applyFont="1" applyAlignment="1">
      <alignment horizontal="center" vertical="center" wrapText="1"/>
    </xf>
    <xf numFmtId="0" fontId="2" fillId="2" borderId="0" xfId="0" applyFont="1" applyFill="1"/>
    <xf numFmtId="0" fontId="2" fillId="2" borderId="0" xfId="0" applyFont="1" applyFill="1" applyAlignment="1">
      <alignment horizontal="center"/>
    </xf>
  </cellXfs>
  <cellStyles count="1">
    <cellStyle name="Normal" xfId="0" builtinId="0"/>
  </cellStyles>
  <dxfs count="64">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C0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00B050"/>
        </patternFill>
      </fill>
    </dxf>
    <dxf>
      <font>
        <color theme="1"/>
      </font>
      <fill>
        <patternFill>
          <bgColor rgb="FFFF0000"/>
        </patternFill>
      </fill>
    </dxf>
    <dxf>
      <font>
        <color theme="1"/>
      </font>
      <fill>
        <patternFill>
          <bgColor rgb="FF00B05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theme="1"/>
      </font>
      <fill>
        <patternFill>
          <bgColor rgb="FF00B050"/>
        </patternFill>
      </fill>
    </dxf>
    <dxf>
      <font>
        <color theme="1"/>
      </font>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color theme="1"/>
      </font>
      <fill>
        <patternFill>
          <bgColor rgb="FF00B050"/>
        </patternFill>
      </fill>
    </dxf>
    <dxf>
      <font>
        <color theme="1"/>
      </font>
      <fill>
        <patternFill>
          <bgColor rgb="FFFF0000"/>
        </patternFill>
      </fill>
    </dxf>
    <dxf>
      <fill>
        <patternFill>
          <bgColor rgb="FF00B050"/>
        </patternFill>
      </fill>
    </dxf>
    <dxf>
      <fill>
        <patternFill>
          <bgColor rgb="FFFF0000"/>
        </patternFill>
      </fill>
    </dxf>
    <dxf>
      <font>
        <color theme="1"/>
      </font>
      <fill>
        <patternFill>
          <bgColor rgb="FF00B050"/>
        </patternFill>
      </fill>
    </dxf>
    <dxf>
      <font>
        <color rgb="FF9C0006"/>
      </font>
      <fill>
        <patternFill>
          <bgColor rgb="FFFFC7CE"/>
        </patternFill>
      </fill>
    </dxf>
    <dxf>
      <font>
        <color theme="1"/>
      </font>
      <fill>
        <patternFill>
          <bgColor rgb="FF00B050"/>
        </patternFill>
      </fill>
    </dxf>
    <dxf>
      <fill>
        <patternFill>
          <bgColor rgb="FFFF0000"/>
        </patternFill>
      </fill>
    </dxf>
    <dxf>
      <font>
        <color rgb="FF9C0006"/>
      </font>
      <fill>
        <patternFill>
          <bgColor rgb="FFFFC7CE"/>
        </patternFill>
      </fill>
    </dxf>
    <dxf>
      <fill>
        <patternFill>
          <bgColor rgb="FFFF0000"/>
        </patternFill>
      </fill>
    </dxf>
    <dxf>
      <font>
        <color theme="1"/>
      </font>
      <fill>
        <patternFill>
          <bgColor rgb="FF00B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0B425-1779-42E4-93C2-18AE6CA87C0E}">
  <dimension ref="A1:H80"/>
  <sheetViews>
    <sheetView tabSelected="1" zoomScaleNormal="100" workbookViewId="0">
      <selection activeCell="G6" sqref="G6"/>
    </sheetView>
  </sheetViews>
  <sheetFormatPr defaultRowHeight="15" x14ac:dyDescent="0.25"/>
  <cols>
    <col min="1" max="1" width="9.140625" style="5"/>
    <col min="2" max="2" width="70.5703125" customWidth="1"/>
    <col min="3" max="3" width="15.85546875" hidden="1" customWidth="1"/>
    <col min="4" max="4" width="14.28515625" bestFit="1" customWidth="1"/>
    <col min="5" max="5" width="35.140625" customWidth="1"/>
    <col min="6" max="6" width="10.5703125" customWidth="1"/>
    <col min="7" max="7" width="35.140625" customWidth="1"/>
    <col min="8" max="8" width="22.140625" customWidth="1"/>
  </cols>
  <sheetData>
    <row r="1" spans="1:8" ht="24.75" customHeight="1" x14ac:dyDescent="0.25">
      <c r="A1" s="44" t="s">
        <v>153</v>
      </c>
      <c r="B1" s="45"/>
      <c r="C1" s="45"/>
      <c r="D1" s="45"/>
      <c r="E1" s="45"/>
      <c r="F1" s="45"/>
      <c r="G1" s="45"/>
      <c r="H1" s="46"/>
    </row>
    <row r="2" spans="1:8" ht="12" customHeight="1" x14ac:dyDescent="0.25">
      <c r="A2" s="47"/>
      <c r="B2" s="48"/>
      <c r="C2" s="48"/>
      <c r="D2" s="48"/>
      <c r="E2" s="48"/>
      <c r="F2" s="48"/>
      <c r="G2" s="48"/>
      <c r="H2" s="49"/>
    </row>
    <row r="3" spans="1:8" s="3" customFormat="1" ht="60" x14ac:dyDescent="0.25">
      <c r="A3" s="7" t="s">
        <v>14</v>
      </c>
      <c r="B3" s="7" t="s">
        <v>0</v>
      </c>
      <c r="C3" s="8" t="s">
        <v>130</v>
      </c>
      <c r="D3" s="7" t="s">
        <v>140</v>
      </c>
      <c r="E3" s="8" t="s">
        <v>122</v>
      </c>
      <c r="F3" s="8" t="s">
        <v>141</v>
      </c>
      <c r="G3" s="8" t="s">
        <v>111</v>
      </c>
      <c r="H3" s="7" t="s">
        <v>2</v>
      </c>
    </row>
    <row r="4" spans="1:8" s="1" customFormat="1" ht="14.25" x14ac:dyDescent="0.2">
      <c r="A4" s="9"/>
      <c r="B4" s="10"/>
      <c r="C4" s="10"/>
      <c r="D4" s="10"/>
      <c r="E4" s="10"/>
      <c r="F4" s="10"/>
      <c r="G4" s="10"/>
      <c r="H4" s="10"/>
    </row>
    <row r="5" spans="1:8" s="1" customFormat="1" x14ac:dyDescent="0.2">
      <c r="A5" s="50" t="s">
        <v>15</v>
      </c>
      <c r="B5" s="50"/>
      <c r="C5" s="11"/>
      <c r="D5" s="10"/>
      <c r="E5" s="10"/>
      <c r="F5" s="10"/>
      <c r="G5" s="10"/>
      <c r="H5" s="10"/>
    </row>
    <row r="6" spans="1:8" s="1" customFormat="1" x14ac:dyDescent="0.2">
      <c r="A6" s="11"/>
      <c r="B6" s="11"/>
      <c r="C6" s="11"/>
      <c r="D6" s="10"/>
      <c r="E6" s="10"/>
      <c r="F6" s="10"/>
      <c r="G6" s="10"/>
      <c r="H6" s="10"/>
    </row>
    <row r="7" spans="1:8" s="1" customFormat="1" ht="29.25" x14ac:dyDescent="0.2">
      <c r="A7" s="9" t="s">
        <v>39</v>
      </c>
      <c r="B7" s="33" t="s">
        <v>137</v>
      </c>
      <c r="C7" s="11"/>
      <c r="D7" s="25" t="s">
        <v>41</v>
      </c>
      <c r="E7" s="29" t="str">
        <f>IF(D7 = "Islam","Medium High",IF(D7="","","Low"))</f>
        <v>Low</v>
      </c>
      <c r="F7" s="29">
        <f>IF(E7 = "Very Low/Irrelevant",0.5,IF(E7="Low",1,IF(E7 = "Medium Low",2,IF(E7="Medium",3,IF(E7="Medium High",4,IF(E7="High",5,""))))))</f>
        <v>1</v>
      </c>
      <c r="G7" s="25"/>
      <c r="H7" s="25"/>
    </row>
    <row r="8" spans="1:8" s="1" customFormat="1" x14ac:dyDescent="0.2">
      <c r="A8" s="9"/>
      <c r="B8" s="33"/>
      <c r="C8" s="11"/>
      <c r="D8" s="25"/>
      <c r="E8" s="25"/>
      <c r="F8" s="29"/>
      <c r="G8" s="25"/>
      <c r="H8" s="25"/>
    </row>
    <row r="9" spans="1:8" s="1" customFormat="1" ht="29.25" x14ac:dyDescent="0.2">
      <c r="A9" s="9" t="s">
        <v>135</v>
      </c>
      <c r="B9" s="33" t="s">
        <v>138</v>
      </c>
      <c r="C9" s="11"/>
      <c r="D9" s="25"/>
      <c r="E9" s="25"/>
      <c r="F9" s="29" t="str">
        <f>IF(E9 = "Very Low/Irrelevant",0.5,IF(E9="Low",1,IF(E9 = "Medium Low",2,IF(E9="Medium",3,IF(E9="Medium High",4,IF(E9="High",5,""))))))</f>
        <v/>
      </c>
      <c r="G9" s="25"/>
      <c r="H9" s="25"/>
    </row>
    <row r="10" spans="1:8" s="1" customFormat="1" x14ac:dyDescent="0.2">
      <c r="A10" s="9"/>
      <c r="B10" s="31"/>
      <c r="C10" s="11"/>
      <c r="D10" s="25"/>
      <c r="E10" s="25"/>
      <c r="F10" s="29"/>
      <c r="G10" s="25"/>
      <c r="H10" s="25"/>
    </row>
    <row r="11" spans="1:8" s="1" customFormat="1" ht="29.25" x14ac:dyDescent="0.2">
      <c r="A11" s="32" t="s">
        <v>40</v>
      </c>
      <c r="B11" s="33" t="s">
        <v>139</v>
      </c>
      <c r="C11" s="11"/>
      <c r="D11" s="25"/>
      <c r="E11" s="25"/>
      <c r="F11" s="29" t="str">
        <f>IF('RISK ASSESSMENT TOOL'!E11 = "Social services",4,IF('RISK ASSESSMENT TOOL'!E11="","",1))</f>
        <v/>
      </c>
      <c r="G11" s="25"/>
      <c r="H11" s="25"/>
    </row>
    <row r="12" spans="1:8" s="1" customFormat="1" x14ac:dyDescent="0.2">
      <c r="A12" s="34"/>
      <c r="B12" s="35" t="s">
        <v>136</v>
      </c>
      <c r="C12" s="11"/>
      <c r="D12" s="10"/>
      <c r="E12" s="30">
        <f>IFERROR(AVERAGE(F7,F9,F11),)</f>
        <v>1</v>
      </c>
      <c r="F12" s="10"/>
      <c r="G12" s="10"/>
      <c r="H12" s="10"/>
    </row>
    <row r="13" spans="1:8" s="1" customFormat="1" x14ac:dyDescent="0.2">
      <c r="A13" s="12"/>
      <c r="B13" s="13"/>
      <c r="C13" s="13"/>
      <c r="D13" s="7" t="s">
        <v>1</v>
      </c>
      <c r="E13" s="14"/>
      <c r="F13" s="14"/>
      <c r="G13" s="14"/>
      <c r="H13" s="14"/>
    </row>
    <row r="14" spans="1:8" s="1" customFormat="1" x14ac:dyDescent="0.2">
      <c r="A14" s="51" t="s">
        <v>56</v>
      </c>
      <c r="B14" s="52"/>
      <c r="C14" s="11"/>
      <c r="D14" s="10"/>
      <c r="E14" s="10"/>
      <c r="F14" s="10"/>
      <c r="G14" s="10"/>
      <c r="H14" s="10"/>
    </row>
    <row r="15" spans="1:8" s="1" customFormat="1" x14ac:dyDescent="0.25">
      <c r="A15" s="15" t="s">
        <v>3</v>
      </c>
      <c r="B15" s="10" t="s">
        <v>26</v>
      </c>
      <c r="C15" s="10" t="s">
        <v>118</v>
      </c>
      <c r="D15" s="25"/>
      <c r="E15" s="25"/>
      <c r="F15" s="29" t="str">
        <f>IF(E15 = "Very Low/Irrelevant",0.5,IF(E15="Low",1,IF(E15 = "Medium Low",2,IF(E15="Medium",3,IF(E15="Medium High",4,IF(E15="High",5,""))))))</f>
        <v/>
      </c>
      <c r="G15" s="25"/>
      <c r="H15" s="25"/>
    </row>
    <row r="16" spans="1:8" s="1" customFormat="1" x14ac:dyDescent="0.25">
      <c r="A16" s="15" t="s">
        <v>4</v>
      </c>
      <c r="B16" s="10" t="s">
        <v>27</v>
      </c>
      <c r="C16" s="10" t="s">
        <v>118</v>
      </c>
      <c r="D16" s="25"/>
      <c r="E16" s="25"/>
      <c r="F16" s="29" t="str">
        <f t="shared" ref="F16:F24" si="0">IF(E16 = "Very Low/Irrelevant",0.5,IF(E16="Low",1,IF(E16 = "Medium Low",2,IF(E16="Medium",3,IF(E16="Medium High",4,IF(E16="High",5,""))))))</f>
        <v/>
      </c>
      <c r="G16" s="25"/>
      <c r="H16" s="25"/>
    </row>
    <row r="17" spans="1:8" s="4" customFormat="1" ht="57.75" x14ac:dyDescent="0.2">
      <c r="A17" s="15" t="s">
        <v>5</v>
      </c>
      <c r="B17" s="16" t="s">
        <v>28</v>
      </c>
      <c r="C17" s="16" t="s">
        <v>118</v>
      </c>
      <c r="D17" s="25"/>
      <c r="E17" s="25"/>
      <c r="F17" s="29" t="str">
        <f t="shared" si="0"/>
        <v/>
      </c>
      <c r="G17" s="26"/>
      <c r="H17" s="26"/>
    </row>
    <row r="18" spans="1:8" s="2" customFormat="1" x14ac:dyDescent="0.2">
      <c r="A18" s="18" t="s">
        <v>6</v>
      </c>
      <c r="B18" s="16" t="s">
        <v>29</v>
      </c>
      <c r="C18" s="16" t="s">
        <v>118</v>
      </c>
      <c r="D18" s="25"/>
      <c r="E18" s="25"/>
      <c r="F18" s="29" t="str">
        <f t="shared" si="0"/>
        <v/>
      </c>
      <c r="G18" s="27"/>
      <c r="H18" s="27"/>
    </row>
    <row r="19" spans="1:8" s="2" customFormat="1" x14ac:dyDescent="0.2">
      <c r="A19" s="18" t="s">
        <v>7</v>
      </c>
      <c r="B19" s="16" t="s">
        <v>30</v>
      </c>
      <c r="C19" s="16" t="s">
        <v>118</v>
      </c>
      <c r="D19" s="25"/>
      <c r="E19" s="25"/>
      <c r="F19" s="29" t="str">
        <f t="shared" si="0"/>
        <v/>
      </c>
      <c r="G19" s="27"/>
      <c r="H19" s="27"/>
    </row>
    <row r="20" spans="1:8" s="2" customFormat="1" x14ac:dyDescent="0.2">
      <c r="A20" s="18" t="s">
        <v>8</v>
      </c>
      <c r="B20" s="16" t="s">
        <v>31</v>
      </c>
      <c r="C20" s="16" t="s">
        <v>118</v>
      </c>
      <c r="D20" s="25"/>
      <c r="E20" s="25"/>
      <c r="F20" s="29" t="str">
        <f t="shared" si="0"/>
        <v/>
      </c>
      <c r="G20" s="27"/>
      <c r="H20" s="27"/>
    </row>
    <row r="21" spans="1:8" s="2" customFormat="1" x14ac:dyDescent="0.2">
      <c r="A21" s="18" t="s">
        <v>9</v>
      </c>
      <c r="B21" s="16" t="s">
        <v>23</v>
      </c>
      <c r="C21" s="16" t="s">
        <v>118</v>
      </c>
      <c r="D21" s="25"/>
      <c r="E21" s="25"/>
      <c r="F21" s="29" t="str">
        <f t="shared" si="0"/>
        <v/>
      </c>
      <c r="G21" s="27"/>
      <c r="H21" s="27"/>
    </row>
    <row r="22" spans="1:8" s="2" customFormat="1" x14ac:dyDescent="0.2">
      <c r="A22" s="18" t="s">
        <v>10</v>
      </c>
      <c r="B22" s="16" t="s">
        <v>22</v>
      </c>
      <c r="C22" s="16" t="s">
        <v>118</v>
      </c>
      <c r="D22" s="25"/>
      <c r="E22" s="25"/>
      <c r="F22" s="29" t="str">
        <f t="shared" si="0"/>
        <v/>
      </c>
      <c r="G22" s="27"/>
      <c r="H22" s="27"/>
    </row>
    <row r="23" spans="1:8" s="2" customFormat="1" x14ac:dyDescent="0.2">
      <c r="A23" s="18" t="s">
        <v>11</v>
      </c>
      <c r="B23" s="16" t="s">
        <v>21</v>
      </c>
      <c r="C23" s="16" t="s">
        <v>118</v>
      </c>
      <c r="D23" s="25"/>
      <c r="E23" s="25"/>
      <c r="F23" s="29" t="str">
        <f t="shared" si="0"/>
        <v/>
      </c>
      <c r="G23" s="27"/>
      <c r="H23" s="27"/>
    </row>
    <row r="24" spans="1:8" s="2" customFormat="1" ht="30" x14ac:dyDescent="0.2">
      <c r="A24" s="18" t="s">
        <v>12</v>
      </c>
      <c r="B24" s="16" t="s">
        <v>32</v>
      </c>
      <c r="C24" s="16" t="s">
        <v>118</v>
      </c>
      <c r="D24" s="25"/>
      <c r="E24" s="25"/>
      <c r="F24" s="29" t="str">
        <f t="shared" si="0"/>
        <v/>
      </c>
      <c r="G24" s="27"/>
      <c r="H24" s="27"/>
    </row>
    <row r="25" spans="1:8" s="2" customFormat="1" x14ac:dyDescent="0.25">
      <c r="A25" s="18"/>
      <c r="B25" s="41" t="s">
        <v>109</v>
      </c>
      <c r="C25" s="42"/>
      <c r="D25" s="43"/>
      <c r="E25" s="30">
        <f>IFERROR(AVERAGE(F15:F24),)</f>
        <v>0</v>
      </c>
      <c r="F25" s="16"/>
      <c r="G25" s="16"/>
      <c r="H25" s="16"/>
    </row>
    <row r="26" spans="1:8" s="1" customFormat="1" ht="14.25" x14ac:dyDescent="0.2">
      <c r="A26" s="12"/>
      <c r="B26" s="14"/>
      <c r="C26" s="14"/>
      <c r="D26" s="14"/>
      <c r="E26" s="14"/>
      <c r="F26" s="14"/>
      <c r="G26" s="14"/>
      <c r="H26" s="14"/>
    </row>
    <row r="27" spans="1:8" s="1" customFormat="1" ht="30" x14ac:dyDescent="0.25">
      <c r="A27" s="15" t="s">
        <v>13</v>
      </c>
      <c r="B27" s="20" t="s">
        <v>38</v>
      </c>
      <c r="C27" s="20"/>
      <c r="D27" s="10"/>
      <c r="E27" s="10"/>
      <c r="F27" s="10"/>
      <c r="G27" s="10"/>
      <c r="H27" s="10"/>
    </row>
    <row r="28" spans="1:8" s="1" customFormat="1" x14ac:dyDescent="0.25">
      <c r="A28" s="9">
        <v>11.1</v>
      </c>
      <c r="B28" s="20" t="s">
        <v>24</v>
      </c>
      <c r="C28" s="20"/>
      <c r="D28" s="10"/>
      <c r="E28" s="10"/>
      <c r="F28" s="10"/>
      <c r="G28" s="10"/>
      <c r="H28" s="10"/>
    </row>
    <row r="29" spans="1:8" s="1" customFormat="1" ht="57.75" x14ac:dyDescent="0.2">
      <c r="A29" s="9" t="s">
        <v>69</v>
      </c>
      <c r="B29" s="16" t="s">
        <v>68</v>
      </c>
      <c r="C29" s="16" t="s">
        <v>118</v>
      </c>
      <c r="D29" s="25"/>
      <c r="E29" s="25"/>
      <c r="F29" s="29" t="str">
        <f>IF(E29 = "Very Low/Irrelevant",0.5,IF(E29="Low",1,IF(E29 = "Medium Low",2,IF(E29="Medium",3,IF(E29="Medium High",4,IF(E29="High",5,""))))))</f>
        <v/>
      </c>
      <c r="G29" s="25"/>
      <c r="H29" s="25"/>
    </row>
    <row r="30" spans="1:8" s="1" customFormat="1" ht="30" x14ac:dyDescent="0.25">
      <c r="A30" s="15" t="s">
        <v>70</v>
      </c>
      <c r="B30" s="19" t="s">
        <v>33</v>
      </c>
      <c r="C30" s="19" t="s">
        <v>118</v>
      </c>
      <c r="D30" s="25"/>
      <c r="E30" s="25"/>
      <c r="F30" s="29" t="str">
        <f t="shared" ref="F30:F34" si="1">IF(E30 = "Very Low/Irrelevant",0.5,IF(E30="Low",1,IF(E30 = "Medium Low",2,IF(E30="Medium",3,IF(E30="Medium High",4,IF(E30="High",5,""))))))</f>
        <v/>
      </c>
      <c r="G30" s="25"/>
      <c r="H30" s="25"/>
    </row>
    <row r="31" spans="1:8" s="4" customFormat="1" ht="30" x14ac:dyDescent="0.2">
      <c r="A31" s="9" t="s">
        <v>71</v>
      </c>
      <c r="B31" s="16" t="s">
        <v>34</v>
      </c>
      <c r="C31" s="16" t="s">
        <v>118</v>
      </c>
      <c r="D31" s="25"/>
      <c r="E31" s="25"/>
      <c r="F31" s="29" t="str">
        <f t="shared" si="1"/>
        <v/>
      </c>
      <c r="G31" s="26"/>
      <c r="H31" s="26"/>
    </row>
    <row r="32" spans="1:8" s="1" customFormat="1" ht="30" x14ac:dyDescent="0.25">
      <c r="A32" s="15" t="s">
        <v>72</v>
      </c>
      <c r="B32" s="19" t="s">
        <v>119</v>
      </c>
      <c r="C32" s="19" t="s">
        <v>118</v>
      </c>
      <c r="D32" s="25"/>
      <c r="E32" s="25"/>
      <c r="F32" s="29" t="str">
        <f t="shared" si="1"/>
        <v/>
      </c>
      <c r="G32" s="25"/>
      <c r="H32" s="25"/>
    </row>
    <row r="33" spans="1:8" s="1" customFormat="1" ht="44.25" x14ac:dyDescent="0.2">
      <c r="A33" s="9" t="s">
        <v>73</v>
      </c>
      <c r="B33" s="16" t="s">
        <v>35</v>
      </c>
      <c r="C33" s="16" t="s">
        <v>118</v>
      </c>
      <c r="D33" s="25"/>
      <c r="E33" s="25"/>
      <c r="F33" s="29" t="str">
        <f t="shared" si="1"/>
        <v/>
      </c>
      <c r="G33" s="25"/>
      <c r="H33" s="25"/>
    </row>
    <row r="34" spans="1:8" s="4" customFormat="1" ht="24" customHeight="1" x14ac:dyDescent="0.2">
      <c r="A34" s="15" t="s">
        <v>74</v>
      </c>
      <c r="B34" s="16" t="s">
        <v>36</v>
      </c>
      <c r="C34" s="16" t="s">
        <v>118</v>
      </c>
      <c r="D34" s="25"/>
      <c r="E34" s="25"/>
      <c r="F34" s="29" t="str">
        <f t="shared" si="1"/>
        <v/>
      </c>
      <c r="G34" s="26"/>
      <c r="H34" s="26"/>
    </row>
    <row r="35" spans="1:8" s="1" customFormat="1" x14ac:dyDescent="0.2">
      <c r="A35" s="9"/>
      <c r="B35" s="41" t="s">
        <v>107</v>
      </c>
      <c r="C35" s="42"/>
      <c r="D35" s="43"/>
      <c r="E35" s="30">
        <f>IFERROR(AVERAGE(F29:F34),)</f>
        <v>0</v>
      </c>
      <c r="F35" s="10"/>
      <c r="G35" s="10"/>
      <c r="H35" s="10"/>
    </row>
    <row r="36" spans="1:8" s="1" customFormat="1" ht="14.25" x14ac:dyDescent="0.2">
      <c r="A36" s="12"/>
      <c r="B36" s="21"/>
      <c r="C36" s="21"/>
      <c r="D36" s="14"/>
      <c r="E36" s="14"/>
      <c r="F36" s="14"/>
      <c r="G36" s="14"/>
      <c r="H36" s="14"/>
    </row>
    <row r="37" spans="1:8" s="1" customFormat="1" x14ac:dyDescent="0.25">
      <c r="A37" s="9">
        <v>11.2</v>
      </c>
      <c r="B37" s="20" t="s">
        <v>25</v>
      </c>
      <c r="C37" s="20"/>
      <c r="D37" s="10"/>
      <c r="E37" s="10"/>
      <c r="F37" s="10"/>
      <c r="G37" s="10"/>
      <c r="H37" s="10"/>
    </row>
    <row r="38" spans="1:8" s="1" customFormat="1" ht="29.25" x14ac:dyDescent="0.2">
      <c r="A38" s="9" t="s">
        <v>75</v>
      </c>
      <c r="B38" s="19" t="s">
        <v>48</v>
      </c>
      <c r="C38" s="19" t="s">
        <v>118</v>
      </c>
      <c r="D38" s="25"/>
      <c r="E38" s="25"/>
      <c r="F38" s="29" t="str">
        <f>IF(E38 = "Very Low/Irrelevant",0.5,IF(E38="Low",1,IF(E38 = "Medium Low",2,IF(E38="Medium",3,IF(E38="Medium High",4,IF(E38="High",5,""))))))</f>
        <v/>
      </c>
      <c r="G38" s="25"/>
      <c r="H38" s="25"/>
    </row>
    <row r="39" spans="1:8" s="1" customFormat="1" ht="58.5" x14ac:dyDescent="0.2">
      <c r="A39" s="9" t="s">
        <v>76</v>
      </c>
      <c r="B39" s="16" t="s">
        <v>49</v>
      </c>
      <c r="C39" s="16" t="s">
        <v>118</v>
      </c>
      <c r="D39" s="25"/>
      <c r="E39" s="25"/>
      <c r="F39" s="29" t="str">
        <f t="shared" ref="F39:F43" si="2">IF(E39 = "Very Low/Irrelevant",0.5,IF(E39="Low",1,IF(E39 = "Medium Low",2,IF(E39="Medium",3,IF(E39="Medium High",4,IF(E39="High",5,""))))))</f>
        <v/>
      </c>
      <c r="G39" s="25"/>
      <c r="H39" s="25"/>
    </row>
    <row r="40" spans="1:8" s="1" customFormat="1" x14ac:dyDescent="0.2">
      <c r="A40" s="9" t="s">
        <v>77</v>
      </c>
      <c r="B40" s="16" t="s">
        <v>58</v>
      </c>
      <c r="C40" s="16" t="s">
        <v>118</v>
      </c>
      <c r="D40" s="25"/>
      <c r="E40" s="25"/>
      <c r="F40" s="29" t="str">
        <f t="shared" si="2"/>
        <v/>
      </c>
      <c r="G40" s="25"/>
      <c r="H40" s="25"/>
    </row>
    <row r="41" spans="1:8" s="1" customFormat="1" x14ac:dyDescent="0.2">
      <c r="A41" s="9" t="s">
        <v>78</v>
      </c>
      <c r="B41" s="16" t="s">
        <v>57</v>
      </c>
      <c r="C41" s="16" t="s">
        <v>118</v>
      </c>
      <c r="D41" s="25"/>
      <c r="E41" s="25"/>
      <c r="F41" s="29" t="str">
        <f t="shared" si="2"/>
        <v/>
      </c>
      <c r="G41" s="25"/>
      <c r="H41" s="25"/>
    </row>
    <row r="42" spans="1:8" s="1" customFormat="1" ht="29.25" x14ac:dyDescent="0.2">
      <c r="A42" s="9" t="s">
        <v>79</v>
      </c>
      <c r="B42" s="16" t="s">
        <v>63</v>
      </c>
      <c r="C42" s="16" t="s">
        <v>118</v>
      </c>
      <c r="D42" s="25"/>
      <c r="E42" s="25"/>
      <c r="F42" s="29" t="str">
        <f t="shared" si="2"/>
        <v/>
      </c>
      <c r="G42" s="25"/>
      <c r="H42" s="25"/>
    </row>
    <row r="43" spans="1:8" s="1" customFormat="1" ht="44.25" x14ac:dyDescent="0.2">
      <c r="A43" s="9" t="s">
        <v>80</v>
      </c>
      <c r="B43" s="16" t="s">
        <v>64</v>
      </c>
      <c r="C43" s="16" t="s">
        <v>118</v>
      </c>
      <c r="D43" s="25"/>
      <c r="E43" s="25"/>
      <c r="F43" s="29" t="str">
        <f t="shared" si="2"/>
        <v/>
      </c>
      <c r="G43" s="25"/>
      <c r="H43" s="25"/>
    </row>
    <row r="44" spans="1:8" s="1" customFormat="1" x14ac:dyDescent="0.2">
      <c r="A44" s="9"/>
      <c r="B44" s="41" t="s">
        <v>106</v>
      </c>
      <c r="C44" s="42"/>
      <c r="D44" s="43"/>
      <c r="E44" s="30">
        <f>IFERROR(AVERAGE(F38:F43),)</f>
        <v>0</v>
      </c>
      <c r="F44" s="10"/>
      <c r="G44" s="10"/>
      <c r="H44" s="10"/>
    </row>
    <row r="45" spans="1:8" s="1" customFormat="1" ht="14.25" x14ac:dyDescent="0.2">
      <c r="A45" s="12"/>
      <c r="B45" s="14"/>
      <c r="C45" s="14"/>
      <c r="D45" s="14"/>
      <c r="E45" s="14"/>
      <c r="F45" s="14"/>
      <c r="G45" s="14"/>
      <c r="H45" s="14"/>
    </row>
    <row r="46" spans="1:8" s="1" customFormat="1" x14ac:dyDescent="0.25">
      <c r="A46" s="9">
        <v>11.3</v>
      </c>
      <c r="B46" s="22" t="s">
        <v>16</v>
      </c>
      <c r="C46" s="22"/>
      <c r="D46" s="10"/>
      <c r="E46" s="10"/>
      <c r="F46" s="10"/>
      <c r="G46" s="10"/>
      <c r="H46" s="10"/>
    </row>
    <row r="47" spans="1:8" s="1" customFormat="1" ht="30" x14ac:dyDescent="0.25">
      <c r="A47" s="9" t="s">
        <v>81</v>
      </c>
      <c r="B47" s="19" t="s">
        <v>62</v>
      </c>
      <c r="C47" s="19" t="s">
        <v>120</v>
      </c>
      <c r="D47" s="25"/>
      <c r="E47" s="25"/>
      <c r="F47" s="29" t="str">
        <f>IF(E47 = "Very Low/Irrelevant",0.5,IF(E47="Low",1,IF(E47 = "Medium Low",2,IF(E47="Medium",3,IF(E47="Medium High",4,IF(E47="High",5,""))))))</f>
        <v/>
      </c>
      <c r="G47" s="25"/>
      <c r="H47" s="25"/>
    </row>
    <row r="48" spans="1:8" s="1" customFormat="1" x14ac:dyDescent="0.25">
      <c r="A48" s="9" t="s">
        <v>82</v>
      </c>
      <c r="B48" s="10" t="s">
        <v>19</v>
      </c>
      <c r="C48" s="10" t="s">
        <v>120</v>
      </c>
      <c r="D48" s="25"/>
      <c r="E48" s="25"/>
      <c r="F48" s="29" t="str">
        <f t="shared" ref="F48:F55" si="3">IF(E48 = "Very Low/Irrelevant",0.5,IF(E48="Low",1,IF(E48 = "Medium Low",2,IF(E48="Medium",3,IF(E48="Medium High",4,IF(E48="High",5,""))))))</f>
        <v/>
      </c>
      <c r="G48" s="25"/>
      <c r="H48" s="25"/>
    </row>
    <row r="49" spans="1:8" s="1" customFormat="1" x14ac:dyDescent="0.25">
      <c r="A49" s="9" t="s">
        <v>83</v>
      </c>
      <c r="B49" s="19" t="s">
        <v>51</v>
      </c>
      <c r="C49" s="19" t="s">
        <v>120</v>
      </c>
      <c r="D49" s="25"/>
      <c r="E49" s="25"/>
      <c r="F49" s="29" t="str">
        <f t="shared" si="3"/>
        <v/>
      </c>
      <c r="G49" s="25"/>
      <c r="H49" s="25"/>
    </row>
    <row r="50" spans="1:8" s="1" customFormat="1" ht="30" x14ac:dyDescent="0.25">
      <c r="A50" s="9" t="s">
        <v>84</v>
      </c>
      <c r="B50" s="19" t="s">
        <v>50</v>
      </c>
      <c r="C50" s="19" t="s">
        <v>120</v>
      </c>
      <c r="D50" s="25"/>
      <c r="E50" s="25"/>
      <c r="F50" s="29" t="str">
        <f t="shared" si="3"/>
        <v/>
      </c>
      <c r="G50" s="25"/>
      <c r="H50" s="25"/>
    </row>
    <row r="51" spans="1:8" s="1" customFormat="1" ht="30" x14ac:dyDescent="0.25">
      <c r="A51" s="9" t="s">
        <v>85</v>
      </c>
      <c r="B51" s="19" t="s">
        <v>20</v>
      </c>
      <c r="C51" s="19" t="s">
        <v>118</v>
      </c>
      <c r="D51" s="25"/>
      <c r="E51" s="25"/>
      <c r="F51" s="29" t="str">
        <f t="shared" si="3"/>
        <v/>
      </c>
      <c r="G51" s="25"/>
      <c r="H51" s="25"/>
    </row>
    <row r="52" spans="1:8" s="1" customFormat="1" x14ac:dyDescent="0.25">
      <c r="A52" s="9" t="s">
        <v>86</v>
      </c>
      <c r="B52" s="19" t="s">
        <v>59</v>
      </c>
      <c r="C52" s="19" t="s">
        <v>118</v>
      </c>
      <c r="D52" s="25"/>
      <c r="E52" s="25"/>
      <c r="F52" s="29" t="str">
        <f t="shared" si="3"/>
        <v/>
      </c>
      <c r="G52" s="25"/>
      <c r="H52" s="25"/>
    </row>
    <row r="53" spans="1:8" s="1" customFormat="1" ht="29.25" x14ac:dyDescent="0.2">
      <c r="A53" s="9" t="s">
        <v>87</v>
      </c>
      <c r="B53" s="19" t="s">
        <v>60</v>
      </c>
      <c r="C53" s="19" t="s">
        <v>120</v>
      </c>
      <c r="D53" s="25"/>
      <c r="E53" s="25"/>
      <c r="F53" s="29" t="str">
        <f t="shared" si="3"/>
        <v/>
      </c>
      <c r="G53" s="25"/>
      <c r="H53" s="25"/>
    </row>
    <row r="54" spans="1:8" s="1" customFormat="1" ht="30" x14ac:dyDescent="0.25">
      <c r="A54" s="9" t="s">
        <v>88</v>
      </c>
      <c r="B54" s="19" t="s">
        <v>61</v>
      </c>
      <c r="C54" s="19" t="s">
        <v>118</v>
      </c>
      <c r="D54" s="25"/>
      <c r="E54" s="25"/>
      <c r="F54" s="29" t="str">
        <f t="shared" si="3"/>
        <v/>
      </c>
      <c r="G54" s="25"/>
      <c r="H54" s="25"/>
    </row>
    <row r="55" spans="1:8" s="1" customFormat="1" ht="44.25" x14ac:dyDescent="0.2">
      <c r="A55" s="9" t="s">
        <v>89</v>
      </c>
      <c r="B55" s="16" t="s">
        <v>65</v>
      </c>
      <c r="C55" s="16" t="s">
        <v>118</v>
      </c>
      <c r="D55" s="25"/>
      <c r="E55" s="25"/>
      <c r="F55" s="29" t="str">
        <f t="shared" si="3"/>
        <v/>
      </c>
      <c r="G55" s="25"/>
      <c r="H55" s="25"/>
    </row>
    <row r="56" spans="1:8" s="1" customFormat="1" x14ac:dyDescent="0.2">
      <c r="A56" s="9"/>
      <c r="B56" s="41" t="s">
        <v>105</v>
      </c>
      <c r="C56" s="42"/>
      <c r="D56" s="43"/>
      <c r="E56" s="30">
        <f>IFERROR(AVERAGE(F47:F55),)</f>
        <v>0</v>
      </c>
      <c r="F56" s="10"/>
      <c r="G56" s="10"/>
      <c r="H56" s="10"/>
    </row>
    <row r="57" spans="1:8" s="1" customFormat="1" ht="14.25" x14ac:dyDescent="0.2">
      <c r="A57" s="12"/>
      <c r="B57" s="14"/>
      <c r="C57" s="14"/>
      <c r="D57" s="14"/>
      <c r="E57" s="14"/>
      <c r="F57" s="14"/>
      <c r="G57" s="14"/>
      <c r="H57" s="14"/>
    </row>
    <row r="58" spans="1:8" s="1" customFormat="1" x14ac:dyDescent="0.25">
      <c r="A58" s="9">
        <v>11.4</v>
      </c>
      <c r="B58" s="22" t="s">
        <v>17</v>
      </c>
      <c r="C58" s="22"/>
      <c r="D58" s="10"/>
      <c r="E58" s="10"/>
      <c r="F58" s="10"/>
      <c r="G58" s="10"/>
      <c r="H58" s="10"/>
    </row>
    <row r="59" spans="1:8" s="1" customFormat="1" ht="30" x14ac:dyDescent="0.25">
      <c r="A59" s="9" t="s">
        <v>90</v>
      </c>
      <c r="B59" s="19" t="s">
        <v>121</v>
      </c>
      <c r="C59" s="19" t="s">
        <v>120</v>
      </c>
      <c r="D59" s="25"/>
      <c r="E59" s="25"/>
      <c r="F59" s="29" t="str">
        <f>IF(E59 = "Very Low/Irrelevant",0.5,IF(E59="Low",1,IF(E59 = "Medium Low",2,IF(E59="Medium",3,IF(E59="Medium High",4,IF(E59="High",5,""))))))</f>
        <v/>
      </c>
      <c r="G59" s="25"/>
      <c r="H59" s="25"/>
    </row>
    <row r="60" spans="1:8" s="1" customFormat="1" ht="45" x14ac:dyDescent="0.2">
      <c r="A60" s="9" t="s">
        <v>91</v>
      </c>
      <c r="B60" s="16" t="s">
        <v>53</v>
      </c>
      <c r="C60" s="16" t="s">
        <v>120</v>
      </c>
      <c r="D60" s="25"/>
      <c r="E60" s="25"/>
      <c r="F60" s="29" t="str">
        <f t="shared" ref="F60:F66" si="4">IF(E60 = "Very Low/Irrelevant",0.5,IF(E60="Low",1,IF(E60 = "Medium Low",2,IF(E60="Medium",3,IF(E60="Medium High",4,IF(E60="High",5,""))))))</f>
        <v/>
      </c>
      <c r="G60" s="25"/>
      <c r="H60" s="25"/>
    </row>
    <row r="61" spans="1:8" s="1" customFormat="1" ht="30" x14ac:dyDescent="0.25">
      <c r="A61" s="9" t="s">
        <v>92</v>
      </c>
      <c r="B61" s="19" t="s">
        <v>52</v>
      </c>
      <c r="C61" s="19" t="s">
        <v>120</v>
      </c>
      <c r="D61" s="25"/>
      <c r="E61" s="25"/>
      <c r="F61" s="29" t="str">
        <f t="shared" si="4"/>
        <v/>
      </c>
      <c r="G61" s="25"/>
      <c r="H61" s="25"/>
    </row>
    <row r="62" spans="1:8" s="1" customFormat="1" x14ac:dyDescent="0.25">
      <c r="A62" s="9" t="s">
        <v>93</v>
      </c>
      <c r="B62" s="19" t="s">
        <v>54</v>
      </c>
      <c r="C62" s="19" t="s">
        <v>120</v>
      </c>
      <c r="D62" s="25"/>
      <c r="E62" s="25"/>
      <c r="F62" s="29" t="str">
        <f t="shared" si="4"/>
        <v/>
      </c>
      <c r="G62" s="25"/>
      <c r="H62" s="25"/>
    </row>
    <row r="63" spans="1:8" s="1" customFormat="1" ht="30" x14ac:dyDescent="0.25">
      <c r="A63" s="9" t="s">
        <v>94</v>
      </c>
      <c r="B63" s="19" t="s">
        <v>55</v>
      </c>
      <c r="C63" s="19" t="s">
        <v>120</v>
      </c>
      <c r="D63" s="25"/>
      <c r="E63" s="25"/>
      <c r="F63" s="29" t="str">
        <f t="shared" si="4"/>
        <v/>
      </c>
      <c r="G63" s="25"/>
      <c r="H63" s="25"/>
    </row>
    <row r="64" spans="1:8" s="4" customFormat="1" ht="44.25" x14ac:dyDescent="0.2">
      <c r="A64" s="9" t="s">
        <v>95</v>
      </c>
      <c r="B64" s="16" t="s">
        <v>18</v>
      </c>
      <c r="C64" s="16" t="s">
        <v>118</v>
      </c>
      <c r="D64" s="25"/>
      <c r="E64" s="25"/>
      <c r="F64" s="29" t="str">
        <f t="shared" si="4"/>
        <v/>
      </c>
      <c r="G64" s="26"/>
      <c r="H64" s="26"/>
    </row>
    <row r="65" spans="1:8" s="4" customFormat="1" ht="29.25" x14ac:dyDescent="0.2">
      <c r="A65" s="9" t="s">
        <v>96</v>
      </c>
      <c r="B65" s="16" t="s">
        <v>123</v>
      </c>
      <c r="C65" s="16" t="s">
        <v>118</v>
      </c>
      <c r="D65" s="25"/>
      <c r="E65" s="25"/>
      <c r="F65" s="29" t="str">
        <f t="shared" si="4"/>
        <v/>
      </c>
      <c r="G65" s="26"/>
      <c r="H65" s="26"/>
    </row>
    <row r="66" spans="1:8" s="4" customFormat="1" ht="44.25" x14ac:dyDescent="0.2">
      <c r="A66" s="9" t="s">
        <v>97</v>
      </c>
      <c r="B66" s="16" t="s">
        <v>66</v>
      </c>
      <c r="C66" s="16" t="s">
        <v>118</v>
      </c>
      <c r="D66" s="25"/>
      <c r="E66" s="25"/>
      <c r="F66" s="29" t="str">
        <f t="shared" si="4"/>
        <v/>
      </c>
      <c r="G66" s="26"/>
      <c r="H66" s="26"/>
    </row>
    <row r="67" spans="1:8" s="4" customFormat="1" x14ac:dyDescent="0.25">
      <c r="A67" s="9"/>
      <c r="B67" s="41" t="s">
        <v>110</v>
      </c>
      <c r="C67" s="42"/>
      <c r="D67" s="43"/>
      <c r="E67" s="30">
        <f>IFERROR(AVERAGE(F59:F66),)</f>
        <v>0</v>
      </c>
      <c r="F67" s="17"/>
      <c r="G67" s="17"/>
      <c r="H67" s="17"/>
    </row>
    <row r="68" spans="1:8" s="1" customFormat="1" ht="14.25" x14ac:dyDescent="0.2">
      <c r="A68" s="12"/>
      <c r="B68" s="14"/>
      <c r="C68" s="14"/>
      <c r="D68" s="14"/>
      <c r="E68" s="14"/>
      <c r="F68" s="14"/>
      <c r="G68" s="14"/>
      <c r="H68" s="14"/>
    </row>
    <row r="69" spans="1:8" s="1" customFormat="1" x14ac:dyDescent="0.25">
      <c r="A69" s="9">
        <v>11.5</v>
      </c>
      <c r="B69" s="22" t="s">
        <v>37</v>
      </c>
      <c r="C69" s="22"/>
      <c r="D69" s="10"/>
      <c r="E69" s="10"/>
      <c r="F69" s="10"/>
      <c r="G69" s="10"/>
      <c r="H69" s="10"/>
    </row>
    <row r="70" spans="1:8" s="1" customFormat="1" ht="30" x14ac:dyDescent="0.25">
      <c r="A70" s="9" t="s">
        <v>98</v>
      </c>
      <c r="B70" s="19" t="s">
        <v>124</v>
      </c>
      <c r="C70" s="19" t="s">
        <v>118</v>
      </c>
      <c r="D70" s="25"/>
      <c r="E70" s="25"/>
      <c r="F70" s="29" t="str">
        <f>IF(E70 = "Very Low/Irrelevant",0.5,IF(E70="Low",1,IF(E70 = "Medium Low",2,IF(E70="Medium",3,IF(E70="Medium High",4,IF(E70="High",5,""))))))</f>
        <v/>
      </c>
      <c r="G70" s="25"/>
      <c r="H70" s="25"/>
    </row>
    <row r="71" spans="1:8" s="1" customFormat="1" ht="43.5" x14ac:dyDescent="0.2">
      <c r="A71" s="9" t="s">
        <v>99</v>
      </c>
      <c r="B71" s="16" t="s">
        <v>47</v>
      </c>
      <c r="C71" s="16" t="s">
        <v>118</v>
      </c>
      <c r="D71" s="25"/>
      <c r="E71" s="25"/>
      <c r="F71" s="29" t="str">
        <f t="shared" ref="F71:F75" si="5">IF(E71 = "Very Low/Irrelevant",0.5,IF(E71="Low",1,IF(E71 = "Medium Low",2,IF(E71="Medium",3,IF(E71="Medium High",4,IF(E71="High",5,""))))))</f>
        <v/>
      </c>
      <c r="G71" s="25"/>
      <c r="H71" s="25"/>
    </row>
    <row r="72" spans="1:8" s="1" customFormat="1" ht="44.25" x14ac:dyDescent="0.2">
      <c r="A72" s="9" t="s">
        <v>100</v>
      </c>
      <c r="B72" s="16" t="s">
        <v>125</v>
      </c>
      <c r="C72" s="16" t="s">
        <v>118</v>
      </c>
      <c r="D72" s="25"/>
      <c r="E72" s="25"/>
      <c r="F72" s="29" t="str">
        <f t="shared" si="5"/>
        <v/>
      </c>
      <c r="G72" s="25"/>
      <c r="H72" s="25"/>
    </row>
    <row r="73" spans="1:8" s="1" customFormat="1" ht="59.25" x14ac:dyDescent="0.2">
      <c r="A73" s="9" t="s">
        <v>101</v>
      </c>
      <c r="B73" s="16" t="s">
        <v>126</v>
      </c>
      <c r="C73" s="16" t="s">
        <v>118</v>
      </c>
      <c r="D73" s="25"/>
      <c r="E73" s="25"/>
      <c r="F73" s="29" t="str">
        <f t="shared" si="5"/>
        <v/>
      </c>
      <c r="G73" s="25"/>
      <c r="H73" s="25"/>
    </row>
    <row r="74" spans="1:8" s="1" customFormat="1" ht="44.25" x14ac:dyDescent="0.2">
      <c r="A74" s="9" t="s">
        <v>102</v>
      </c>
      <c r="B74" s="16" t="s">
        <v>127</v>
      </c>
      <c r="C74" s="16" t="s">
        <v>118</v>
      </c>
      <c r="D74" s="25"/>
      <c r="E74" s="25"/>
      <c r="F74" s="29" t="str">
        <f t="shared" si="5"/>
        <v/>
      </c>
      <c r="G74" s="25"/>
      <c r="H74" s="25"/>
    </row>
    <row r="75" spans="1:8" s="1" customFormat="1" ht="58.5" x14ac:dyDescent="0.2">
      <c r="A75" s="9" t="s">
        <v>103</v>
      </c>
      <c r="B75" s="16" t="s">
        <v>128</v>
      </c>
      <c r="C75" s="16" t="s">
        <v>120</v>
      </c>
      <c r="D75" s="25"/>
      <c r="E75" s="25"/>
      <c r="F75" s="29" t="str">
        <f t="shared" si="5"/>
        <v/>
      </c>
      <c r="G75" s="25"/>
      <c r="H75" s="25"/>
    </row>
    <row r="76" spans="1:8" s="1" customFormat="1" x14ac:dyDescent="0.2">
      <c r="A76" s="9"/>
      <c r="B76" s="41" t="s">
        <v>67</v>
      </c>
      <c r="C76" s="42"/>
      <c r="D76" s="43"/>
      <c r="E76" s="30">
        <f>IFERROR(AVERAGE(F70:F75),)</f>
        <v>0</v>
      </c>
      <c r="F76" s="10"/>
      <c r="G76" s="10"/>
      <c r="H76" s="10"/>
    </row>
    <row r="77" spans="1:8" s="1" customFormat="1" ht="14.25" x14ac:dyDescent="0.2">
      <c r="A77" s="9"/>
      <c r="B77" s="16"/>
      <c r="C77" s="16"/>
      <c r="D77" s="10"/>
      <c r="E77" s="10"/>
      <c r="F77" s="10"/>
      <c r="G77" s="10"/>
      <c r="H77" s="10"/>
    </row>
    <row r="78" spans="1:8" s="1" customFormat="1" x14ac:dyDescent="0.25">
      <c r="A78" s="7"/>
      <c r="B78" s="23" t="s">
        <v>108</v>
      </c>
      <c r="C78" s="23"/>
      <c r="D78" s="24"/>
      <c r="E78" s="28">
        <f>AVERAGE(E12,E25,E35,E44,E56,E67,E76)</f>
        <v>0.14285714285714285</v>
      </c>
      <c r="F78" s="24"/>
      <c r="G78" s="24"/>
      <c r="H78" s="10"/>
    </row>
    <row r="79" spans="1:8" s="1" customFormat="1" ht="14.25" x14ac:dyDescent="0.2">
      <c r="A79" s="9"/>
      <c r="B79" s="10"/>
      <c r="C79" s="10"/>
      <c r="D79" s="10"/>
      <c r="E79" s="10"/>
      <c r="F79" s="10"/>
      <c r="G79" s="10"/>
      <c r="H79" s="10"/>
    </row>
    <row r="80" spans="1:8" ht="60" x14ac:dyDescent="0.25">
      <c r="B80" s="6" t="s">
        <v>104</v>
      </c>
      <c r="C80" s="6"/>
    </row>
  </sheetData>
  <sheetProtection algorithmName="SHA-512" hashValue="u27OJQhHCncvhFr+3UgaC3Ug8Is/VOMExrypGQB84vi0rfpzGv7e529YUGzsg6BGoyK6cyQP4J0iyfcVP+7V4w==" saltValue="vq5pFKsJmWn74sOuHAWtDQ==" spinCount="100000" sheet="1" objects="1" scenarios="1"/>
  <mergeCells count="9">
    <mergeCell ref="B35:D35"/>
    <mergeCell ref="A1:H2"/>
    <mergeCell ref="A5:B5"/>
    <mergeCell ref="A14:B14"/>
    <mergeCell ref="B76:D76"/>
    <mergeCell ref="B67:D67"/>
    <mergeCell ref="B56:D56"/>
    <mergeCell ref="B44:D44"/>
    <mergeCell ref="B25:D25"/>
  </mergeCells>
  <phoneticPr fontId="4" type="noConversion"/>
  <conditionalFormatting sqref="D15:D24">
    <cfRule type="cellIs" dxfId="63" priority="76" operator="equal">
      <formula>"Yes"</formula>
    </cfRule>
    <cfRule type="cellIs" dxfId="62" priority="74" operator="equal">
      <formula>"Yes"</formula>
    </cfRule>
    <cfRule type="cellIs" dxfId="61" priority="75" operator="equal">
      <formula>"No"</formula>
    </cfRule>
  </conditionalFormatting>
  <conditionalFormatting sqref="D29:D34">
    <cfRule type="cellIs" dxfId="60" priority="73" operator="equal">
      <formula>"Yes"</formula>
    </cfRule>
    <cfRule type="cellIs" dxfId="59" priority="72" operator="equal">
      <formula>"No"</formula>
    </cfRule>
    <cfRule type="cellIs" dxfId="58" priority="71" operator="equal">
      <formula>"Yes"</formula>
    </cfRule>
  </conditionalFormatting>
  <conditionalFormatting sqref="D38:D43">
    <cfRule type="cellIs" dxfId="57" priority="70" operator="equal">
      <formula>"Yes"</formula>
    </cfRule>
    <cfRule type="cellIs" dxfId="56" priority="68" operator="equal">
      <formula>"Yes"</formula>
    </cfRule>
    <cfRule type="cellIs" dxfId="55" priority="69" operator="equal">
      <formula>"No"</formula>
    </cfRule>
  </conditionalFormatting>
  <conditionalFormatting sqref="D47:D50">
    <cfRule type="cellIs" dxfId="54" priority="46" operator="equal">
      <formula>"No"</formula>
    </cfRule>
    <cfRule type="cellIs" dxfId="53" priority="47" operator="equal">
      <formula>"Yes"</formula>
    </cfRule>
  </conditionalFormatting>
  <conditionalFormatting sqref="D47:D55">
    <cfRule type="cellIs" dxfId="52" priority="48" operator="equal">
      <formula>"Yes"</formula>
    </cfRule>
    <cfRule type="cellIs" dxfId="51" priority="50" operator="equal">
      <formula>"Yes"</formula>
    </cfRule>
    <cfRule type="cellIs" dxfId="50" priority="49" operator="equal">
      <formula>"No"</formula>
    </cfRule>
  </conditionalFormatting>
  <conditionalFormatting sqref="D59:D63">
    <cfRule type="cellIs" dxfId="49" priority="51" operator="equal">
      <formula>"No"</formula>
    </cfRule>
    <cfRule type="cellIs" dxfId="48" priority="52" operator="equal">
      <formula>"Yes"</formula>
    </cfRule>
  </conditionalFormatting>
  <conditionalFormatting sqref="D59:D66">
    <cfRule type="cellIs" dxfId="47" priority="53" operator="equal">
      <formula>"Yes"</formula>
    </cfRule>
    <cfRule type="cellIs" dxfId="46" priority="54" operator="equal">
      <formula>"No"</formula>
    </cfRule>
    <cfRule type="cellIs" dxfId="45" priority="55" operator="equal">
      <formula>"Yes"</formula>
    </cfRule>
  </conditionalFormatting>
  <conditionalFormatting sqref="D70:D75">
    <cfRule type="cellIs" dxfId="44" priority="45" operator="equal">
      <formula>"Yes"</formula>
    </cfRule>
    <cfRule type="cellIs" dxfId="43" priority="44" operator="equal">
      <formula>"No"</formula>
    </cfRule>
    <cfRule type="cellIs" dxfId="42" priority="43" operator="equal">
      <formula>"Yes"</formula>
    </cfRule>
  </conditionalFormatting>
  <conditionalFormatting sqref="D75">
    <cfRule type="cellIs" dxfId="41" priority="42" operator="equal">
      <formula>"Yes"</formula>
    </cfRule>
    <cfRule type="cellIs" dxfId="40" priority="41" operator="equal">
      <formula>"No"</formula>
    </cfRule>
  </conditionalFormatting>
  <conditionalFormatting sqref="E12">
    <cfRule type="cellIs" dxfId="39" priority="2" operator="between">
      <formula>3</formula>
      <formula>4</formula>
    </cfRule>
    <cfRule type="cellIs" dxfId="38" priority="3" operator="between">
      <formula>2</formula>
      <formula>3</formula>
    </cfRule>
    <cfRule type="cellIs" dxfId="37" priority="4" operator="between">
      <formula>1</formula>
      <formula>2</formula>
    </cfRule>
    <cfRule type="cellIs" dxfId="36" priority="5" operator="between">
      <formula>0</formula>
      <formula>1</formula>
    </cfRule>
    <cfRule type="cellIs" dxfId="35" priority="1" operator="between">
      <formula>4</formula>
      <formula>5</formula>
    </cfRule>
  </conditionalFormatting>
  <conditionalFormatting sqref="E25">
    <cfRule type="cellIs" dxfId="34" priority="40" operator="between">
      <formula>0</formula>
      <formula>1</formula>
    </cfRule>
    <cfRule type="cellIs" dxfId="33" priority="39" operator="between">
      <formula>1</formula>
      <formula>2</formula>
    </cfRule>
    <cfRule type="cellIs" dxfId="32" priority="38" operator="between">
      <formula>2</formula>
      <formula>3</formula>
    </cfRule>
    <cfRule type="cellIs" dxfId="31" priority="37" operator="between">
      <formula>3</formula>
      <formula>4</formula>
    </cfRule>
    <cfRule type="cellIs" dxfId="30" priority="36" operator="between">
      <formula>4</formula>
      <formula>5</formula>
    </cfRule>
  </conditionalFormatting>
  <conditionalFormatting sqref="E35">
    <cfRule type="cellIs" dxfId="29" priority="35" operator="between">
      <formula>0</formula>
      <formula>1</formula>
    </cfRule>
    <cfRule type="cellIs" dxfId="28" priority="31" operator="between">
      <formula>4</formula>
      <formula>5</formula>
    </cfRule>
    <cfRule type="cellIs" dxfId="27" priority="32" operator="between">
      <formula>3</formula>
      <formula>4</formula>
    </cfRule>
    <cfRule type="cellIs" dxfId="26" priority="33" operator="between">
      <formula>2</formula>
      <formula>3</formula>
    </cfRule>
    <cfRule type="cellIs" dxfId="25" priority="34" operator="between">
      <formula>1</formula>
      <formula>2</formula>
    </cfRule>
  </conditionalFormatting>
  <conditionalFormatting sqref="E44">
    <cfRule type="cellIs" dxfId="24" priority="26" operator="between">
      <formula>4</formula>
      <formula>5</formula>
    </cfRule>
    <cfRule type="cellIs" dxfId="23" priority="30" operator="between">
      <formula>0</formula>
      <formula>1</formula>
    </cfRule>
    <cfRule type="cellIs" dxfId="22" priority="29" operator="between">
      <formula>1</formula>
      <formula>2</formula>
    </cfRule>
    <cfRule type="cellIs" dxfId="21" priority="28" operator="between">
      <formula>2</formula>
      <formula>3</formula>
    </cfRule>
    <cfRule type="cellIs" dxfId="20" priority="27" operator="between">
      <formula>3</formula>
      <formula>4</formula>
    </cfRule>
  </conditionalFormatting>
  <conditionalFormatting sqref="E56">
    <cfRule type="cellIs" dxfId="19" priority="25" operator="between">
      <formula>0</formula>
      <formula>1</formula>
    </cfRule>
    <cfRule type="cellIs" dxfId="18" priority="24" operator="between">
      <formula>1</formula>
      <formula>2</formula>
    </cfRule>
    <cfRule type="cellIs" dxfId="17" priority="23" operator="between">
      <formula>2</formula>
      <formula>3</formula>
    </cfRule>
    <cfRule type="cellIs" dxfId="16" priority="22" operator="between">
      <formula>3</formula>
      <formula>4</formula>
    </cfRule>
    <cfRule type="cellIs" dxfId="15" priority="21" operator="between">
      <formula>4</formula>
      <formula>5</formula>
    </cfRule>
  </conditionalFormatting>
  <conditionalFormatting sqref="E67">
    <cfRule type="cellIs" dxfId="14" priority="20" operator="between">
      <formula>0</formula>
      <formula>1</formula>
    </cfRule>
    <cfRule type="cellIs" dxfId="13" priority="19" operator="between">
      <formula>1</formula>
      <formula>2</formula>
    </cfRule>
    <cfRule type="cellIs" dxfId="12" priority="18" operator="between">
      <formula>2</formula>
      <formula>3</formula>
    </cfRule>
    <cfRule type="cellIs" dxfId="11" priority="16" operator="between">
      <formula>4</formula>
      <formula>5</formula>
    </cfRule>
    <cfRule type="cellIs" dxfId="10" priority="17" operator="between">
      <formula>3</formula>
      <formula>4</formula>
    </cfRule>
  </conditionalFormatting>
  <conditionalFormatting sqref="E76">
    <cfRule type="cellIs" dxfId="9" priority="9" operator="between">
      <formula>1</formula>
      <formula>2</formula>
    </cfRule>
    <cfRule type="cellIs" dxfId="8" priority="10" operator="between">
      <formula>0</formula>
      <formula>1</formula>
    </cfRule>
    <cfRule type="cellIs" dxfId="7" priority="8" operator="between">
      <formula>2</formula>
      <formula>3</formula>
    </cfRule>
    <cfRule type="cellIs" dxfId="6" priority="7" operator="between">
      <formula>3</formula>
      <formula>4</formula>
    </cfRule>
    <cfRule type="cellIs" dxfId="5" priority="6" operator="between">
      <formula>4</formula>
      <formula>5</formula>
    </cfRule>
  </conditionalFormatting>
  <conditionalFormatting sqref="E78">
    <cfRule type="cellIs" dxfId="4" priority="15" operator="between">
      <formula>0</formula>
      <formula>1</formula>
    </cfRule>
    <cfRule type="cellIs" dxfId="3" priority="14" operator="between">
      <formula>1</formula>
      <formula>2</formula>
    </cfRule>
    <cfRule type="cellIs" dxfId="2" priority="13" operator="between">
      <formula>2</formula>
      <formula>3</formula>
    </cfRule>
    <cfRule type="cellIs" dxfId="1" priority="12" operator="between">
      <formula>3</formula>
      <formula>4</formula>
    </cfRule>
    <cfRule type="cellIs" dxfId="0" priority="11" operator="between">
      <formula>4</formula>
      <formula>5</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54DA12CA-7FE7-42E3-92F6-3A1AD8CA0F89}">
          <x14:formula1>
            <xm:f>'GUIDE OF RATINGS'!$B$3:$B$5</xm:f>
          </x14:formula1>
          <xm:sqref>D15:D24 D29:D34 D38:D43 D70:D75 D59:D66 D47:D55 D9 D11</xm:sqref>
        </x14:dataValidation>
        <x14:dataValidation type="list" allowBlank="1" showInputMessage="1" showErrorMessage="1" xr:uid="{BC9AFE23-915F-45D0-9E10-C598B19BBFB9}">
          <x14:formula1>
            <xm:f>'GUIDE OF RATINGS'!$D$3:$D$8</xm:f>
          </x14:formula1>
          <xm:sqref>E15:E24 E29:E34 E38:E43 E47:E55 E59:E66 E70:E75 E9</xm:sqref>
        </x14:dataValidation>
        <x14:dataValidation type="list" allowBlank="1" showInputMessage="1" showErrorMessage="1" xr:uid="{04B0DBAA-ACEC-48F1-9F55-AA50250685A6}">
          <x14:formula1>
            <xm:f>'GUIDE OF RATINGS'!$G$3:$G$10</xm:f>
          </x14:formula1>
          <xm:sqref>D7</xm:sqref>
        </x14:dataValidation>
        <x14:dataValidation type="list" allowBlank="1" showInputMessage="1" showErrorMessage="1" xr:uid="{E0774737-9B16-4953-9674-29F4CE5D7F62}">
          <x14:formula1>
            <xm:f>'GUIDE OF RATINGS'!$J$3:$J$6</xm:f>
          </x14:formula1>
          <xm:sqref>E11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F62D9-4C61-447C-95EF-24C333B107EF}">
  <dimension ref="B2:L15"/>
  <sheetViews>
    <sheetView workbookViewId="0">
      <selection activeCell="L10" sqref="L10"/>
    </sheetView>
  </sheetViews>
  <sheetFormatPr defaultRowHeight="15" x14ac:dyDescent="0.25"/>
  <cols>
    <col min="2" max="2" width="10.7109375" customWidth="1"/>
    <col min="4" max="4" width="21" customWidth="1"/>
    <col min="7" max="7" width="14.28515625" bestFit="1" customWidth="1"/>
    <col min="9" max="9" width="8.85546875"/>
    <col min="10" max="10" width="13.42578125" customWidth="1"/>
    <col min="11" max="11" width="8.85546875" customWidth="1"/>
    <col min="12" max="12" width="24.85546875" bestFit="1" customWidth="1"/>
  </cols>
  <sheetData>
    <row r="2" spans="2:12" s="1" customFormat="1" x14ac:dyDescent="0.25">
      <c r="B2" s="54" t="s">
        <v>1</v>
      </c>
      <c r="D2" s="55" t="s">
        <v>131</v>
      </c>
      <c r="E2" s="55" t="s">
        <v>132</v>
      </c>
      <c r="G2" s="54" t="s">
        <v>154</v>
      </c>
      <c r="J2" s="54" t="s">
        <v>155</v>
      </c>
      <c r="K2" s="55" t="s">
        <v>142</v>
      </c>
      <c r="L2" s="55" t="s">
        <v>143</v>
      </c>
    </row>
    <row r="3" spans="2:12" s="1" customFormat="1" ht="14.25" x14ac:dyDescent="0.2">
      <c r="B3" s="36" t="s">
        <v>112</v>
      </c>
      <c r="D3" s="36" t="s">
        <v>114</v>
      </c>
      <c r="E3" s="36">
        <v>5</v>
      </c>
      <c r="G3" s="36" t="s">
        <v>41</v>
      </c>
      <c r="H3" s="1">
        <v>1</v>
      </c>
      <c r="J3" s="36" t="s">
        <v>144</v>
      </c>
      <c r="K3" s="39">
        <v>1</v>
      </c>
      <c r="L3" s="36" t="s">
        <v>145</v>
      </c>
    </row>
    <row r="4" spans="2:12" s="1" customFormat="1" ht="14.25" x14ac:dyDescent="0.2">
      <c r="B4" s="36" t="s">
        <v>113</v>
      </c>
      <c r="D4" s="36" t="s">
        <v>115</v>
      </c>
      <c r="E4" s="36">
        <v>4</v>
      </c>
      <c r="G4" s="36" t="s">
        <v>42</v>
      </c>
      <c r="H4" s="1">
        <v>1</v>
      </c>
      <c r="J4" s="36" t="s">
        <v>146</v>
      </c>
      <c r="K4" s="39">
        <v>1</v>
      </c>
      <c r="L4" s="36" t="s">
        <v>145</v>
      </c>
    </row>
    <row r="5" spans="2:12" s="1" customFormat="1" ht="14.25" x14ac:dyDescent="0.2">
      <c r="B5" s="36" t="s">
        <v>129</v>
      </c>
      <c r="D5" s="36" t="s">
        <v>134</v>
      </c>
      <c r="E5" s="36">
        <v>3</v>
      </c>
      <c r="G5" s="36" t="s">
        <v>43</v>
      </c>
      <c r="H5" s="1">
        <v>1</v>
      </c>
      <c r="J5" s="36" t="s">
        <v>147</v>
      </c>
      <c r="K5" s="39">
        <v>1</v>
      </c>
      <c r="L5" s="36" t="s">
        <v>145</v>
      </c>
    </row>
    <row r="6" spans="2:12" s="1" customFormat="1" ht="28.5" x14ac:dyDescent="0.2">
      <c r="D6" s="36" t="s">
        <v>116</v>
      </c>
      <c r="E6" s="36">
        <v>2</v>
      </c>
      <c r="G6" s="36" t="s">
        <v>44</v>
      </c>
      <c r="H6" s="4">
        <v>1</v>
      </c>
      <c r="I6" s="4"/>
      <c r="J6" s="37" t="s">
        <v>148</v>
      </c>
      <c r="K6" s="38">
        <v>4</v>
      </c>
      <c r="L6" s="36" t="s">
        <v>149</v>
      </c>
    </row>
    <row r="7" spans="2:12" s="1" customFormat="1" ht="14.25" x14ac:dyDescent="0.2">
      <c r="D7" s="36" t="s">
        <v>117</v>
      </c>
      <c r="E7" s="36">
        <v>1</v>
      </c>
      <c r="G7" s="37" t="s">
        <v>151</v>
      </c>
      <c r="H7" s="4">
        <v>4</v>
      </c>
      <c r="I7" s="4"/>
      <c r="J7" s="4"/>
      <c r="K7" s="39"/>
      <c r="L7" s="4"/>
    </row>
    <row r="8" spans="2:12" s="1" customFormat="1" ht="14.25" x14ac:dyDescent="0.2">
      <c r="D8" s="36" t="s">
        <v>133</v>
      </c>
      <c r="E8" s="36">
        <v>0.5</v>
      </c>
      <c r="G8" s="36" t="s">
        <v>45</v>
      </c>
      <c r="H8" s="1">
        <v>1</v>
      </c>
      <c r="K8" s="40"/>
    </row>
    <row r="9" spans="2:12" s="1" customFormat="1" ht="14.25" x14ac:dyDescent="0.2">
      <c r="G9" s="36" t="s">
        <v>46</v>
      </c>
      <c r="H9" s="1">
        <v>1</v>
      </c>
      <c r="K9" s="40"/>
    </row>
    <row r="10" spans="2:12" s="1" customFormat="1" ht="14.25" x14ac:dyDescent="0.2">
      <c r="G10" s="36" t="s">
        <v>150</v>
      </c>
      <c r="H10" s="1">
        <v>1</v>
      </c>
      <c r="K10" s="40"/>
    </row>
    <row r="11" spans="2:12" x14ac:dyDescent="0.25">
      <c r="G11" s="1"/>
      <c r="H11" s="1"/>
      <c r="I11" s="1"/>
      <c r="J11" s="1"/>
      <c r="K11" s="40"/>
      <c r="L11" s="1"/>
    </row>
    <row r="12" spans="2:12" ht="26.25" customHeight="1" x14ac:dyDescent="0.25">
      <c r="B12" s="53" t="s">
        <v>152</v>
      </c>
      <c r="C12" s="53"/>
      <c r="D12" s="53"/>
      <c r="E12" s="53"/>
      <c r="F12" s="53"/>
      <c r="G12" s="53"/>
      <c r="H12" s="53"/>
      <c r="I12" s="53"/>
      <c r="J12" s="53"/>
    </row>
    <row r="13" spans="2:12" ht="27" customHeight="1" x14ac:dyDescent="0.25">
      <c r="B13" s="53"/>
      <c r="C13" s="53"/>
      <c r="D13" s="53"/>
      <c r="E13" s="53"/>
      <c r="F13" s="53"/>
      <c r="G13" s="53"/>
      <c r="H13" s="53"/>
      <c r="I13" s="53"/>
      <c r="J13" s="53"/>
    </row>
    <row r="14" spans="2:12" ht="24" customHeight="1" x14ac:dyDescent="0.25">
      <c r="B14" s="53"/>
      <c r="C14" s="53"/>
      <c r="D14" s="53"/>
      <c r="E14" s="53"/>
      <c r="F14" s="53"/>
      <c r="G14" s="53"/>
      <c r="H14" s="53"/>
      <c r="I14" s="53"/>
      <c r="J14" s="53"/>
    </row>
    <row r="15" spans="2:12" ht="21" customHeight="1" x14ac:dyDescent="0.25">
      <c r="B15" s="53"/>
      <c r="C15" s="53"/>
      <c r="D15" s="53"/>
      <c r="E15" s="53"/>
      <c r="F15" s="53"/>
      <c r="G15" s="53"/>
      <c r="H15" s="53"/>
      <c r="I15" s="53"/>
      <c r="J15" s="53"/>
    </row>
  </sheetData>
  <sheetProtection algorithmName="SHA-512" hashValue="irVCv+PgHuj8wrW0zt7R73X4vrZbG89TeVvXvqGNn2EcvUazaXgPBZFDqBnQr+GSyur+9Z0tWLFFLVe/Q122/Q==" saltValue="lmKdlfeedoJbwtWwJ/CFrQ==" spinCount="100000" sheet="1" objects="1" scenarios="1"/>
  <mergeCells count="1">
    <mergeCell ref="B12:J15"/>
  </mergeCells>
  <pageMargins left="0.7" right="0.7" top="0.75" bottom="0.75" header="0.3" footer="0.3"/>
</worksheet>
</file>

<file path=docMetadata/LabelInfo.xml><?xml version="1.0" encoding="utf-8"?>
<clbl:labelList xmlns:clbl="http://schemas.microsoft.com/office/2020/mipLabelMetadata">
  <clbl:label id="{f198fcae-eefe-4fd9-b004-a7bbb8c32965}" enabled="1" method="Standard" siteId="{7fbedcc9-7201-4aa8-8786-7001cf6a080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RISK ASSESSMENT TOOL</vt:lpstr>
      <vt:lpstr>GUIDE OF RATINGS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Hamutenya, Kristian</dc:creator>
  <cp:lastModifiedBy>Hamutenya, Kristian</cp:lastModifiedBy>
  <dcterms:created xsi:type="dcterms:W3CDTF">2023-07-27T09:22:01Z</dcterms:created>
  <dcterms:modified xsi:type="dcterms:W3CDTF">2023-07-28T10:27:23Z</dcterms:modified>
</cp:coreProperties>
</file>